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filterPrivacy="1" defaultThemeVersion="124226"/>
  <bookViews>
    <workbookView xWindow="-120" yWindow="-120" windowWidth="19440" windowHeight="11160" activeTab="1"/>
  </bookViews>
  <sheets>
    <sheet name="5 " sheetId="7" r:id="rId1"/>
    <sheet name="6 " sheetId="8" r:id="rId2"/>
  </sheets>
  <definedNames>
    <definedName name="_xlnm.Print_Area" localSheetId="0">'5 '!$A$1:$R$47</definedName>
  </definedNames>
  <calcPr calcId="125725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0" i="8"/>
  <c r="E70"/>
  <c r="E69"/>
  <c r="E68"/>
  <c r="E67"/>
  <c r="E66"/>
  <c r="E65"/>
  <c r="E64"/>
  <c r="E62"/>
  <c r="E61"/>
  <c r="E60"/>
  <c r="E51" s="1"/>
  <c r="E49"/>
  <c r="J48"/>
  <c r="F48"/>
  <c r="J47"/>
  <c r="F47"/>
  <c r="J46"/>
  <c r="F46"/>
  <c r="F14" s="1"/>
  <c r="J43"/>
  <c r="F43"/>
  <c r="E41"/>
  <c r="E40"/>
  <c r="E39"/>
  <c r="E38"/>
  <c r="E37"/>
  <c r="E36"/>
  <c r="E35"/>
  <c r="E34"/>
  <c r="J32"/>
  <c r="J31" s="1"/>
  <c r="I32"/>
  <c r="I31" s="1"/>
  <c r="H32"/>
  <c r="H31" s="1"/>
  <c r="G32"/>
  <c r="F32"/>
  <c r="E32" s="1"/>
  <c r="G31"/>
  <c r="E30"/>
  <c r="E29"/>
  <c r="E28"/>
  <c r="E27"/>
  <c r="E26"/>
  <c r="E25"/>
  <c r="E24"/>
  <c r="H21"/>
  <c r="G21"/>
  <c r="G10" s="1"/>
  <c r="K20"/>
  <c r="J20"/>
  <c r="I20"/>
  <c r="F19"/>
  <c r="E19" s="1"/>
  <c r="F18"/>
  <c r="E18" s="1"/>
  <c r="J16"/>
  <c r="F16"/>
  <c r="J15"/>
  <c r="F15"/>
  <c r="J14"/>
  <c r="F13"/>
  <c r="E13"/>
  <c r="F10"/>
  <c r="F9" s="1"/>
  <c r="K9"/>
  <c r="J9"/>
  <c r="I9"/>
  <c r="O12" i="7"/>
  <c r="R45"/>
  <c r="Q45"/>
  <c r="P45"/>
  <c r="O45"/>
  <c r="N45"/>
  <c r="M45"/>
  <c r="M25"/>
  <c r="M22" s="1"/>
  <c r="M12" s="1"/>
  <c r="M19"/>
  <c r="R12"/>
  <c r="R10" s="1"/>
  <c r="Q12"/>
  <c r="P10"/>
  <c r="E16" i="8" l="1"/>
  <c r="E20"/>
  <c r="F31"/>
  <c r="E31" s="1"/>
  <c r="Q10" i="7"/>
  <c r="O10"/>
  <c r="M10"/>
  <c r="E15" i="8"/>
  <c r="E14"/>
</calcChain>
</file>

<file path=xl/sharedStrings.xml><?xml version="1.0" encoding="utf-8"?>
<sst xmlns="http://schemas.openxmlformats.org/spreadsheetml/2006/main" count="381" uniqueCount="124">
  <si>
    <t>Код аналитической программной классификации</t>
  </si>
  <si>
    <t>2020 год</t>
  </si>
  <si>
    <t>МП</t>
  </si>
  <si>
    <t>Пп</t>
  </si>
  <si>
    <t>05</t>
  </si>
  <si>
    <t>2</t>
  </si>
  <si>
    <t>3</t>
  </si>
  <si>
    <t>4</t>
  </si>
  <si>
    <t>5</t>
  </si>
  <si>
    <t>2021 год</t>
  </si>
  <si>
    <t>2022 год</t>
  </si>
  <si>
    <t>2023 год</t>
  </si>
  <si>
    <t>2024 год</t>
  </si>
  <si>
    <t>2025 год</t>
  </si>
  <si>
    <t>ОМ</t>
  </si>
  <si>
    <t>М</t>
  </si>
  <si>
    <t>1</t>
  </si>
  <si>
    <t>01</t>
  </si>
  <si>
    <t>Реализация установленных полномочий (функций) Управлением сельского хозяйства Администрации муниципального образования «Кезский район»</t>
  </si>
  <si>
    <t>Отдел сельского хозяйства и продовольствия</t>
  </si>
  <si>
    <t>02</t>
  </si>
  <si>
    <t>03</t>
  </si>
  <si>
    <t>2.1</t>
  </si>
  <si>
    <t>6</t>
  </si>
  <si>
    <t>Организация и проведение районных конкурсов (смотров-конкурсов), иных мероприятий в сфере сельского хозяйства в целях повышения профессионального мастерства, распространения передового опыта и поощрения лучших коллективов и работников</t>
  </si>
  <si>
    <t>04</t>
  </si>
  <si>
    <t>Ж</t>
  </si>
  <si>
    <t>Релизация мероприятий по благоустройству сельских территорий</t>
  </si>
  <si>
    <t>3.1</t>
  </si>
  <si>
    <t>3.2</t>
  </si>
  <si>
    <t>07</t>
  </si>
  <si>
    <t>08</t>
  </si>
  <si>
    <t>09</t>
  </si>
  <si>
    <t>10</t>
  </si>
  <si>
    <t>11</t>
  </si>
  <si>
    <t>Освещение деятельности социально ориентированных некоммерческих организаций через муниципальные средства массовой информации</t>
  </si>
  <si>
    <t>Структурные подразделения  Администрации муниципального образования "Муниципальный округ Кезский район Удмуртской Республики"</t>
  </si>
  <si>
    <t>Показатель применения меры</t>
  </si>
  <si>
    <t>ГРБС</t>
  </si>
  <si>
    <t>Наименование муниципальной программы, подпрограммы, основного мероприятия, мероприятия</t>
  </si>
  <si>
    <t>Код бюджетной классификации</t>
  </si>
  <si>
    <t>И</t>
  </si>
  <si>
    <t>Рз</t>
  </si>
  <si>
    <t>Пр</t>
  </si>
  <si>
    <t>ЦС</t>
  </si>
  <si>
    <t>ВР</t>
  </si>
  <si>
    <t xml:space="preserve">Всего </t>
  </si>
  <si>
    <t>Отдел сельского хозяйства и продовольствия Администрации МО "Кезский район", Отдел экономики, анализа, прогноза и инвестиций Администрации МО "Кезский район"</t>
  </si>
  <si>
    <t>461, 456</t>
  </si>
  <si>
    <t>Развитие сельского хозяйства и расширение рынка сельскохозяйственной продукции</t>
  </si>
  <si>
    <t>Всего</t>
  </si>
  <si>
    <t>Отдел сельского хозяйства и продовольствия Администрации МО "Кезский район"</t>
  </si>
  <si>
    <t>461</t>
  </si>
  <si>
    <t>0510361810</t>
  </si>
  <si>
    <t>0510160030</t>
  </si>
  <si>
    <t>129, 122,   121,    242,   244, 852</t>
  </si>
  <si>
    <t>создание и обустройство зон отдыха, спортивных и детских площадок, площадок для занятий адаптивной физической культурой и адаптивным спортом для лиц с ограниченными возможностями здоровья (строительство "Универсальной спортивной площадки в поселке Кез Удмуртской Республики")</t>
  </si>
  <si>
    <t>05Ж05L576A</t>
  </si>
  <si>
    <t>05Ж05R576A</t>
  </si>
  <si>
    <t>Развитие инженерной инфраструктуры на  сельских территориях</t>
  </si>
  <si>
    <t>Развитие газификации (распределительные газовые сети) и водоснабжение (локальные водопроводы) на сельских территориях (газораспределительные сети д. Верх-Сыга, д. Ключевское, д. Адямигурт (3 этап) (Строительство 3 этапа, газораспределительных сетей,деревни Верх -Сыга, д. Сыга-2, Адямигурт. Два этапа уже сделаны на сумму 7680 тыс.руб.).</t>
  </si>
  <si>
    <t>456</t>
  </si>
  <si>
    <t xml:space="preserve">Реализация проектов комплексного обустройства площадок под компактную жилищную застройку на сельских территориях (далее-проекты комплексной застройки), предусматривающих: инженерную подготовку  площадки под компактную жилищную застройку; строительство и реконструкцию объектов социальной и культурной сферы (дошкольные образовательные и общеобразовательные организации, амбулаторно-поликлинические учреждения, фельдшерско-акушерские пункты, офисы врачей общей практики, учреждения культурно-досугового типа, спортивные  сооружения и площадки); обеспечение  уличного освещения, строительство улично-дорожной сети, а также благоустройство (втом числе озеленение) . </t>
  </si>
  <si>
    <t>Строительство и установка очистных сооружений канализации Центральной районной больницы и микрорайона больничный городок, пос. Кез</t>
  </si>
  <si>
    <t>Создание условий для развития малого и среднего предпринимательства</t>
  </si>
  <si>
    <t>Развитие потребительского рынка</t>
  </si>
  <si>
    <t>Создание благоприятных условий для привлечения инвестиций</t>
  </si>
  <si>
    <t>Поддержка социально ориентированных некоммерческих организаций</t>
  </si>
  <si>
    <t>Администрация муниципального образования "Кезский район"</t>
  </si>
  <si>
    <t xml:space="preserve">Отдел сельского хозяйства и продовольствия </t>
  </si>
  <si>
    <t>05Ж05L5762</t>
  </si>
  <si>
    <t>05Ж05S6290</t>
  </si>
  <si>
    <t>2025  год</t>
  </si>
  <si>
    <t>13</t>
  </si>
  <si>
    <t>Расходы на содержание имущества казны</t>
  </si>
  <si>
    <t>Администрация муниципального образования "Муниципальный округ Кезский район Удмуртской Республики"</t>
  </si>
  <si>
    <t>05Ж0560140</t>
  </si>
  <si>
    <t>Содержание скотомогильников (биометрических ям) и мест захоронения животных, павших от сибирской язвы и скотомогильных</t>
  </si>
  <si>
    <t>0510309020</t>
  </si>
  <si>
    <t xml:space="preserve">Предоставление и распределение субсидий из федерального бюджета бюджетам  субъектов Российской Федерации на оказание финансовой поддержки пр  исполнении расходных обязательств муниципальных образований по строительству жилья, предоставляемого </t>
  </si>
  <si>
    <t>0510463300</t>
  </si>
  <si>
    <t>1510463300</t>
  </si>
  <si>
    <t>05Ж0500820</t>
  </si>
  <si>
    <t>0510462100</t>
  </si>
  <si>
    <t>Реализация комплекса мер, направленных на обеспечение квалифицированными кадрами сельскохозяйственных организаций  (организационные мероприятия)</t>
  </si>
  <si>
    <t>Строительство многофункционального сельского дома культуры в д. Степаненки</t>
  </si>
  <si>
    <t>Капитальный ремонт Кузьминского сельского клуба, Удмурт-Зязьгорского сельского клуба филиалов МБУК "Кезский РДК"</t>
  </si>
  <si>
    <t xml:space="preserve">Строительство волоконно-оптических линий </t>
  </si>
  <si>
    <t xml:space="preserve">Капитальный ремонт сетей водоснабжения </t>
  </si>
  <si>
    <t>Прогнозная (справочная) оценка ресурсного обеспечения реализации муниципальной программы за счет всех источников финансирования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</si>
  <si>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</si>
  <si>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</si>
  <si>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</si>
  <si>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 xml:space="preserve">Итого </t>
  </si>
  <si>
    <t>бюджет муниципального образования "Кезский район"</t>
  </si>
  <si>
    <t>в том числе:</t>
  </si>
  <si>
    <t>собственные средства бюджета  муниципального образования "Кезский район"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</si>
  <si>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</si>
  <si>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</si>
  <si>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бюджета Удмуртской Республики, имеющие целевое назначение</t>
  </si>
  <si>
    <t xml:space="preserve">   субвенции из бюджетов поселений</t>
  </si>
  <si>
    <t>средства бюджета Удмуртской Республики, планируемые к привлечению</t>
  </si>
  <si>
    <t>средства Федерального бюджета, планируемые к привлечению</t>
  </si>
  <si>
    <t>иные источники</t>
  </si>
  <si>
    <t>0</t>
  </si>
  <si>
    <t>Строительство ФОК в п. Кез, строительство спортивного стадиона в с. Чепца</t>
  </si>
  <si>
    <t>Капитальный ремонт СОК "Олимп"</t>
  </si>
  <si>
    <t>18587,7</t>
  </si>
  <si>
    <t>050360190</t>
  </si>
  <si>
    <t>Капитальный ремонт спортивной площадки</t>
  </si>
  <si>
    <t xml:space="preserve"> Капитальный ремонт Гыинского сельского клуба (реконструкция Гыинского сельского клуба, замена кровли, окон, входная группа, внутренние работы)</t>
  </si>
  <si>
    <t>Благоустройство сельских территорий (строительство улично-дорожной сети, обустройство детских игровых площадок и.т.д)</t>
  </si>
  <si>
    <t>Создание условий для устойчивого экономического развития на 2022-2025  годы</t>
  </si>
  <si>
    <t>Приложение №5  к муниципальной программе  Администрациимуниципального образования  "Муниципальный округ Кезский район Удмуртской Республики"</t>
  </si>
  <si>
    <t>Приложение №6  к муниципальной программе  Администрациимуниципального образования  "Муниципальный округ Кезский район Удмуртской Республики"</t>
  </si>
  <si>
    <t xml:space="preserve">«Создание условий для устойчивого экономического развития» на 2022-2025 годы </t>
  </si>
  <si>
    <t>27145,063</t>
  </si>
  <si>
    <t>466</t>
  </si>
  <si>
    <t>157592,683</t>
  </si>
  <si>
    <t>860,79</t>
  </si>
  <si>
    <t>238,206</t>
  </si>
  <si>
    <t>Ресурсное обеспечение реализации муниципальной программы за счет средств бюджета муниципального образования  Муниципальный округ Кезский район Удмуртской Республики"</t>
  </si>
  <si>
    <t xml:space="preserve">Приложение 4 к Постановлению Администрации Кезского района от 20июня 2022 № 1019 </t>
  </si>
  <si>
    <t>Приложение №3 к постановлению Администрации Кезского района от20июня 2022 года № 1019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</si>
</sst>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0.000"/>
  </numFmts>
  <fonts count="33">
    <font>
      <sz val="11"/>
      <color theme="1"/>
      <name val="Calibri"/>
      <family val="2"/>
      <charset val="204"/>
      <scheme val="minor"/>
    </font>
    <font>
      <sz val="12"/>
      <color rgb="FF0000CC"/>
      <name val="Times New Roman"/>
      <family val="1"/>
      <charset val="204"/>
    </font>
    <font>
      <b/>
      <sz val="12"/>
      <color rgb="FF0000CC"/>
      <name val="Times New Roman"/>
      <family val="1"/>
      <charset val="204"/>
    </font>
    <font>
      <sz val="11"/>
      <color rgb="FF0000CC"/>
      <name val="Calibri"/>
      <family val="2"/>
      <charset val="204"/>
      <scheme val="minor"/>
    </font>
    <font>
      <b/>
      <sz val="12"/>
      <color rgb="FF0000CC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rgb="FF0000CC"/>
      <name val="Times New Roman"/>
      <family val="1"/>
      <charset val="204"/>
    </font>
    <font>
      <sz val="12"/>
      <color rgb="FF0000CC"/>
      <name val="Calibri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1"/>
      <color rgb="FF0000CC"/>
      <name val="Times New Roman"/>
      <family val="1"/>
      <charset val="204"/>
    </font>
    <font>
      <sz val="11"/>
      <color rgb="FF0000CC"/>
      <name val="Calibri"/>
      <family val="2"/>
      <charset val="204"/>
    </font>
    <font>
      <sz val="10"/>
      <color rgb="FF0000CC"/>
      <name val="Arial"/>
      <family val="2"/>
      <charset val="204"/>
    </font>
    <font>
      <b/>
      <sz val="10"/>
      <color rgb="FF0000CC"/>
      <name val="Times New Roman"/>
      <family val="1"/>
      <charset val="204"/>
    </font>
    <font>
      <sz val="10"/>
      <color rgb="FF0000CC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5">
    <xf numFmtId="0" fontId="0" fillId="0" borderId="0"/>
    <xf numFmtId="0" fontId="6" fillId="0" borderId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12" borderId="0" applyNumberFormat="0" applyBorder="0" applyAlignment="0" applyProtection="0"/>
    <xf numFmtId="0" fontId="8" fillId="6" borderId="7" applyNumberFormat="0" applyAlignment="0" applyProtection="0"/>
    <xf numFmtId="0" fontId="9" fillId="13" borderId="8" applyNumberFormat="0" applyAlignment="0" applyProtection="0"/>
    <xf numFmtId="0" fontId="10" fillId="13" borderId="7" applyNumberFormat="0" applyAlignment="0" applyProtection="0"/>
    <xf numFmtId="0" fontId="11" fillId="0" borderId="9" applyNumberFormat="0" applyFill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12" applyNumberFormat="0" applyFill="0" applyAlignment="0" applyProtection="0"/>
    <xf numFmtId="0" fontId="15" fillId="14" borderId="13" applyNumberFormat="0" applyAlignment="0" applyProtection="0"/>
    <xf numFmtId="0" fontId="16" fillId="0" borderId="0" applyNumberFormat="0" applyFill="0" applyBorder="0" applyAlignment="0" applyProtection="0"/>
    <xf numFmtId="0" fontId="17" fillId="15" borderId="0" applyNumberFormat="0" applyBorder="0" applyAlignment="0" applyProtection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5" fillId="16" borderId="14" applyNumberFormat="0" applyFont="0" applyAlignment="0" applyProtection="0"/>
    <xf numFmtId="0" fontId="20" fillId="0" borderId="15" applyNumberFormat="0" applyFill="0" applyAlignment="0" applyProtection="0"/>
    <xf numFmtId="0" fontId="21" fillId="0" borderId="0" applyNumberFormat="0" applyFill="0" applyBorder="0" applyAlignment="0" applyProtection="0"/>
    <xf numFmtId="0" fontId="22" fillId="5" borderId="0" applyNumberFormat="0" applyBorder="0" applyAlignment="0" applyProtection="0"/>
  </cellStyleXfs>
  <cellXfs count="137">
    <xf numFmtId="0" fontId="0" fillId="0" borderId="0" xfId="0"/>
    <xf numFmtId="0" fontId="1" fillId="0" borderId="1" xfId="0" applyFont="1" applyBorder="1" applyAlignment="1">
      <alignment vertical="top" wrapText="1"/>
    </xf>
    <xf numFmtId="0" fontId="3" fillId="0" borderId="1" xfId="0" applyFont="1" applyBorder="1"/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top" wrapText="1"/>
    </xf>
    <xf numFmtId="0" fontId="3" fillId="0" borderId="0" xfId="0" applyFont="1"/>
    <xf numFmtId="49" fontId="1" fillId="3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left" vertical="top" wrapText="1"/>
    </xf>
    <xf numFmtId="49" fontId="1" fillId="3" borderId="1" xfId="0" applyNumberFormat="1" applyFont="1" applyFill="1" applyBorder="1" applyAlignment="1">
      <alignment horizontal="center" vertical="top"/>
    </xf>
    <xf numFmtId="0" fontId="1" fillId="0" borderId="1" xfId="0" applyFont="1" applyBorder="1" applyAlignment="1">
      <alignment horizontal="justify" vertical="top" wrapText="1"/>
    </xf>
    <xf numFmtId="0" fontId="23" fillId="0" borderId="0" xfId="0" applyFon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25" fillId="0" borderId="0" xfId="0" applyFont="1"/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165" fontId="27" fillId="0" borderId="1" xfId="0" applyNumberFormat="1" applyFont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2" fillId="3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9" fillId="0" borderId="0" xfId="0" applyFont="1"/>
    <xf numFmtId="0" fontId="1" fillId="0" borderId="0" xfId="0" applyFont="1" applyAlignment="1">
      <alignment horizontal="center" vertical="top" wrapText="1"/>
    </xf>
    <xf numFmtId="0" fontId="23" fillId="3" borderId="0" xfId="0" applyFont="1" applyFill="1"/>
    <xf numFmtId="0" fontId="28" fillId="3" borderId="0" xfId="0" applyFont="1" applyFill="1"/>
    <xf numFmtId="0" fontId="30" fillId="3" borderId="0" xfId="0" applyFont="1" applyFill="1" applyAlignment="1">
      <alignment horizont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165" fontId="2" fillId="3" borderId="1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vertical="top" wrapText="1"/>
    </xf>
    <xf numFmtId="164" fontId="2" fillId="3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1" fontId="2" fillId="3" borderId="1" xfId="0" applyNumberFormat="1" applyFont="1" applyFill="1" applyBorder="1" applyAlignment="1">
      <alignment horizontal="center" vertical="top"/>
    </xf>
    <xf numFmtId="164" fontId="1" fillId="3" borderId="1" xfId="0" applyNumberFormat="1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left" vertical="top" wrapText="1"/>
    </xf>
    <xf numFmtId="0" fontId="29" fillId="0" borderId="1" xfId="0" applyFont="1" applyBorder="1"/>
    <xf numFmtId="0" fontId="27" fillId="0" borderId="4" xfId="0" applyFont="1" applyBorder="1" applyAlignment="1">
      <alignment horizontal="left" vertical="top" wrapText="1"/>
    </xf>
    <xf numFmtId="2" fontId="1" fillId="3" borderId="1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/>
    </xf>
    <xf numFmtId="0" fontId="3" fillId="3" borderId="0" xfId="0" applyFont="1" applyFill="1"/>
    <xf numFmtId="0" fontId="3" fillId="0" borderId="1" xfId="0" applyFont="1" applyBorder="1" applyAlignment="1">
      <alignment horizontal="center" vertical="top"/>
    </xf>
    <xf numFmtId="165" fontId="1" fillId="3" borderId="1" xfId="0" applyNumberFormat="1" applyFont="1" applyFill="1" applyBorder="1" applyAlignment="1">
      <alignment horizontal="center" vertical="top" wrapText="1"/>
    </xf>
    <xf numFmtId="0" fontId="1" fillId="3" borderId="1" xfId="0" applyNumberFormat="1" applyFont="1" applyFill="1" applyBorder="1" applyAlignment="1">
      <alignment horizontal="center" vertical="top" wrapText="1"/>
    </xf>
    <xf numFmtId="0" fontId="1" fillId="3" borderId="1" xfId="0" applyNumberFormat="1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/>
    </xf>
    <xf numFmtId="165" fontId="1" fillId="3" borderId="1" xfId="0" applyNumberFormat="1" applyFont="1" applyFill="1" applyBorder="1" applyAlignment="1">
      <alignment horizontal="center" vertical="top"/>
    </xf>
    <xf numFmtId="49" fontId="24" fillId="3" borderId="1" xfId="0" applyNumberFormat="1" applyFont="1" applyFill="1" applyBorder="1" applyAlignment="1">
      <alignment horizontal="center" vertical="top"/>
    </xf>
    <xf numFmtId="0" fontId="29" fillId="3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left" vertical="top" wrapText="1"/>
    </xf>
    <xf numFmtId="49" fontId="27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/>
    </xf>
    <xf numFmtId="0" fontId="2" fillId="3" borderId="0" xfId="0" applyFont="1" applyFill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6" fontId="2" fillId="3" borderId="1" xfId="0" applyNumberFormat="1" applyFont="1" applyFill="1" applyBorder="1" applyAlignment="1">
      <alignment horizontal="center" vertical="top" wrapText="1"/>
    </xf>
    <xf numFmtId="2" fontId="1" fillId="3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left" vertical="top" wrapText="1"/>
    </xf>
    <xf numFmtId="0" fontId="26" fillId="0" borderId="0" xfId="0" applyFont="1" applyAlignment="1">
      <alignment horizontal="center" vertical="top" wrapText="1"/>
    </xf>
    <xf numFmtId="0" fontId="26" fillId="0" borderId="0" xfId="0" applyFont="1" applyAlignment="1">
      <alignment horizontal="center" vertical="top" wrapText="1"/>
    </xf>
    <xf numFmtId="0" fontId="23" fillId="0" borderId="0" xfId="0" applyFont="1" applyAlignment="1">
      <alignment horizontal="center" vertical="top" wrapText="1"/>
    </xf>
    <xf numFmtId="0" fontId="2" fillId="3" borderId="0" xfId="0" applyFont="1" applyFill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0" xfId="0" applyAlignment="1"/>
    <xf numFmtId="0" fontId="2" fillId="0" borderId="1" xfId="0" applyFont="1" applyBorder="1" applyAlignment="1">
      <alignment horizontal="left"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1" fillId="3" borderId="3" xfId="0" applyNumberFormat="1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27" fillId="0" borderId="2" xfId="0" applyNumberFormat="1" applyFont="1" applyBorder="1" applyAlignment="1">
      <alignment horizontal="center" vertical="top" wrapText="1"/>
    </xf>
    <xf numFmtId="49" fontId="27" fillId="0" borderId="3" xfId="0" applyNumberFormat="1" applyFont="1" applyBorder="1" applyAlignment="1">
      <alignment horizontal="center" vertical="top" wrapText="1"/>
    </xf>
    <xf numFmtId="0" fontId="27" fillId="0" borderId="2" xfId="0" applyFont="1" applyBorder="1" applyAlignment="1">
      <alignment horizontal="center" vertical="top" wrapText="1"/>
    </xf>
    <xf numFmtId="0" fontId="27" fillId="0" borderId="3" xfId="0" applyFont="1" applyBorder="1" applyAlignment="1">
      <alignment horizontal="center" vertical="top" wrapText="1"/>
    </xf>
    <xf numFmtId="49" fontId="27" fillId="0" borderId="16" xfId="0" applyNumberFormat="1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center" wrapText="1"/>
    </xf>
    <xf numFmtId="0" fontId="27" fillId="0" borderId="2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49" fontId="2" fillId="2" borderId="4" xfId="0" applyNumberFormat="1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3" fillId="0" borderId="2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0" fillId="0" borderId="3" xfId="0" applyBorder="1" applyAlignment="1">
      <alignment horizontal="center"/>
    </xf>
    <xf numFmtId="49" fontId="27" fillId="0" borderId="2" xfId="0" applyNumberFormat="1" applyFont="1" applyBorder="1" applyAlignment="1">
      <alignment horizontal="left" vertical="top" wrapText="1"/>
    </xf>
    <xf numFmtId="49" fontId="27" fillId="0" borderId="16" xfId="0" applyNumberFormat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/>
    </xf>
    <xf numFmtId="0" fontId="2" fillId="3" borderId="2" xfId="0" applyFont="1" applyFill="1" applyBorder="1" applyAlignment="1">
      <alignment horizontal="left" vertical="top" wrapText="1"/>
    </xf>
    <xf numFmtId="0" fontId="2" fillId="3" borderId="16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49" fontId="2" fillId="3" borderId="2" xfId="0" applyNumberFormat="1" applyFont="1" applyFill="1" applyBorder="1" applyAlignment="1">
      <alignment horizontal="center" vertical="top"/>
    </xf>
    <xf numFmtId="49" fontId="2" fillId="3" borderId="16" xfId="0" applyNumberFormat="1" applyFont="1" applyFill="1" applyBorder="1" applyAlignment="1">
      <alignment horizontal="center" vertical="top"/>
    </xf>
    <xf numFmtId="49" fontId="2" fillId="3" borderId="3" xfId="0" applyNumberFormat="1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left" vertical="top" wrapText="1"/>
    </xf>
    <xf numFmtId="0" fontId="24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31" fillId="3" borderId="0" xfId="0" applyFont="1" applyFill="1" applyAlignment="1">
      <alignment wrapText="1"/>
    </xf>
    <xf numFmtId="0" fontId="32" fillId="0" borderId="0" xfId="0" applyFont="1" applyAlignment="1">
      <alignment wrapText="1"/>
    </xf>
  </cellXfs>
  <cellStyles count="25">
    <cellStyle name="Акцент1 2" xfId="2"/>
    <cellStyle name="Акцент2 2" xfId="3"/>
    <cellStyle name="Акцент3 2" xfId="4"/>
    <cellStyle name="Акцент4 2" xfId="5"/>
    <cellStyle name="Акцент5 2" xfId="6"/>
    <cellStyle name="Акцент6 2" xfId="7"/>
    <cellStyle name="Ввод  2" xfId="8"/>
    <cellStyle name="Вывод 2" xfId="9"/>
    <cellStyle name="Вычисление 2" xfId="10"/>
    <cellStyle name="Заголовок 1 2" xfId="11"/>
    <cellStyle name="Заголовок 2 2" xfId="12"/>
    <cellStyle name="Заголовок 3 2" xfId="13"/>
    <cellStyle name="Заголовок 4 2" xfId="14"/>
    <cellStyle name="Итог 2" xfId="15"/>
    <cellStyle name="Контрольная ячейка 2" xfId="16"/>
    <cellStyle name="Название 2" xfId="17"/>
    <cellStyle name="Нейтральный 2" xfId="18"/>
    <cellStyle name="Обычный" xfId="0" builtinId="0"/>
    <cellStyle name="Обычный 2" xfId="1"/>
    <cellStyle name="Плохой 2" xfId="19"/>
    <cellStyle name="Пояснение 2" xfId="20"/>
    <cellStyle name="Примечание 2" xfId="21"/>
    <cellStyle name="Связанная ячейка 2" xfId="22"/>
    <cellStyle name="Текст предупреждения 2" xfId="23"/>
    <cellStyle name="Хороший 2" xfId="24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7"/>
  <sheetViews>
    <sheetView view="pageBreakPreview" topLeftCell="E2" zoomScale="60" zoomScaleNormal="62" workbookViewId="0">
      <pane ySplit="8" topLeftCell="A10" activePane="bottomLeft" state="frozen"/>
      <selection activeCell="A2" sqref="A2"/>
      <selection pane="bottomLeft" activeCell="N13" sqref="N13"/>
    </sheetView>
  </sheetViews>
  <sheetFormatPr defaultRowHeight="15"/>
  <cols>
    <col min="6" max="6" width="77.7109375" customWidth="1"/>
    <col min="7" max="7" width="53.42578125" customWidth="1"/>
    <col min="8" max="8" width="9" customWidth="1"/>
    <col min="11" max="11" width="18.28515625" customWidth="1"/>
    <col min="12" max="12" width="12.28515625" customWidth="1"/>
    <col min="13" max="17" width="15.5703125" customWidth="1"/>
    <col min="18" max="18" width="11.7109375" customWidth="1"/>
  </cols>
  <sheetData>
    <row r="1" spans="1:18" ht="15.7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81"/>
      <c r="N1" s="81"/>
      <c r="O1" s="81"/>
      <c r="P1" s="81"/>
      <c r="Q1" s="81"/>
    </row>
    <row r="2" spans="1:18" ht="20.25" customHeight="1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81" t="s">
        <v>123</v>
      </c>
      <c r="N2" s="88"/>
      <c r="O2" s="88"/>
      <c r="P2" s="88"/>
      <c r="Q2" s="88"/>
      <c r="R2" s="88"/>
    </row>
    <row r="3" spans="1:18" ht="15.7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80"/>
      <c r="N3" s="80"/>
      <c r="O3" s="80"/>
      <c r="P3" s="80"/>
      <c r="Q3" s="80"/>
    </row>
    <row r="4" spans="1:18" ht="35.25" customHeight="1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82" t="s">
        <v>113</v>
      </c>
      <c r="N4" s="82"/>
      <c r="O4" s="82"/>
      <c r="P4" s="82"/>
      <c r="Q4" s="82"/>
      <c r="R4" s="82"/>
    </row>
    <row r="5" spans="1:18" ht="15.7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1"/>
      <c r="N5" s="31"/>
      <c r="O5" s="31"/>
      <c r="P5" s="31"/>
      <c r="Q5" s="31"/>
      <c r="R5" s="8"/>
    </row>
    <row r="6" spans="1:18" ht="15.75">
      <c r="A6" s="32"/>
      <c r="B6" s="32"/>
      <c r="C6" s="32"/>
      <c r="D6" s="83" t="s">
        <v>121</v>
      </c>
      <c r="E6" s="83"/>
      <c r="F6" s="83"/>
      <c r="G6" s="83"/>
      <c r="H6" s="83"/>
      <c r="I6" s="83"/>
      <c r="J6" s="83"/>
      <c r="K6" s="83"/>
      <c r="L6" s="83"/>
      <c r="M6" s="71"/>
      <c r="N6" s="71"/>
      <c r="O6" s="71"/>
      <c r="P6" s="71"/>
      <c r="Q6" s="33"/>
      <c r="R6" s="8"/>
    </row>
    <row r="7" spans="1:18">
      <c r="A7" s="32"/>
      <c r="B7" s="32"/>
      <c r="C7" s="32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3"/>
      <c r="R7" s="8"/>
    </row>
    <row r="8" spans="1:18" ht="15.75" customHeight="1">
      <c r="A8" s="84" t="s">
        <v>0</v>
      </c>
      <c r="B8" s="85"/>
      <c r="C8" s="85"/>
      <c r="D8" s="85"/>
      <c r="E8" s="86"/>
      <c r="F8" s="87" t="s">
        <v>39</v>
      </c>
      <c r="G8" s="87"/>
      <c r="H8" s="84" t="s">
        <v>40</v>
      </c>
      <c r="I8" s="85"/>
      <c r="J8" s="85"/>
      <c r="K8" s="85"/>
      <c r="L8" s="85"/>
      <c r="M8" s="85"/>
      <c r="N8" s="85"/>
      <c r="O8" s="85"/>
      <c r="P8" s="85"/>
      <c r="Q8" s="85"/>
      <c r="R8" s="86"/>
    </row>
    <row r="9" spans="1:18" ht="15.75">
      <c r="A9" s="73" t="s">
        <v>2</v>
      </c>
      <c r="B9" s="73" t="s">
        <v>3</v>
      </c>
      <c r="C9" s="73" t="s">
        <v>14</v>
      </c>
      <c r="D9" s="73" t="s">
        <v>15</v>
      </c>
      <c r="E9" s="73" t="s">
        <v>41</v>
      </c>
      <c r="F9" s="87" t="s">
        <v>37</v>
      </c>
      <c r="G9" s="87"/>
      <c r="H9" s="73" t="s">
        <v>38</v>
      </c>
      <c r="I9" s="73" t="s">
        <v>42</v>
      </c>
      <c r="J9" s="73" t="s">
        <v>43</v>
      </c>
      <c r="K9" s="73" t="s">
        <v>44</v>
      </c>
      <c r="L9" s="73" t="s">
        <v>45</v>
      </c>
      <c r="M9" s="73" t="s">
        <v>1</v>
      </c>
      <c r="N9" s="73" t="s">
        <v>9</v>
      </c>
      <c r="O9" s="73" t="s">
        <v>10</v>
      </c>
      <c r="P9" s="73" t="s">
        <v>11</v>
      </c>
      <c r="Q9" s="73" t="s">
        <v>12</v>
      </c>
      <c r="R9" s="73" t="s">
        <v>72</v>
      </c>
    </row>
    <row r="10" spans="1:18" ht="15.75">
      <c r="A10" s="90" t="s">
        <v>4</v>
      </c>
      <c r="B10" s="92">
        <v>0</v>
      </c>
      <c r="C10" s="92"/>
      <c r="D10" s="92"/>
      <c r="E10" s="92"/>
      <c r="F10" s="94" t="s">
        <v>112</v>
      </c>
      <c r="G10" s="35" t="s">
        <v>46</v>
      </c>
      <c r="H10" s="36">
        <v>461</v>
      </c>
      <c r="I10" s="35"/>
      <c r="J10" s="35"/>
      <c r="K10" s="35"/>
      <c r="L10" s="35"/>
      <c r="M10" s="38">
        <f>M12+M45</f>
        <v>111496.13</v>
      </c>
      <c r="N10" s="74">
        <v>18587.59</v>
      </c>
      <c r="O10" s="74">
        <f>O12+O45</f>
        <v>35810.826000000001</v>
      </c>
      <c r="P10" s="37">
        <f t="shared" ref="P10:R10" si="0">P12+P45</f>
        <v>162</v>
      </c>
      <c r="Q10" s="37">
        <f t="shared" si="0"/>
        <v>184.7</v>
      </c>
      <c r="R10" s="37">
        <f t="shared" si="0"/>
        <v>16.2</v>
      </c>
    </row>
    <row r="11" spans="1:18" ht="71.25" customHeight="1">
      <c r="A11" s="91"/>
      <c r="B11" s="93"/>
      <c r="C11" s="93"/>
      <c r="D11" s="93"/>
      <c r="E11" s="93"/>
      <c r="F11" s="95"/>
      <c r="G11" s="39" t="s">
        <v>47</v>
      </c>
      <c r="H11" s="7" t="s">
        <v>48</v>
      </c>
      <c r="I11" s="39"/>
      <c r="J11" s="39"/>
      <c r="K11" s="39"/>
      <c r="L11" s="39"/>
      <c r="M11" s="40"/>
      <c r="N11" s="40"/>
      <c r="O11" s="40"/>
      <c r="P11" s="40"/>
      <c r="Q11" s="40"/>
      <c r="R11" s="8"/>
    </row>
    <row r="12" spans="1:18" ht="21" customHeight="1">
      <c r="A12" s="96" t="s">
        <v>4</v>
      </c>
      <c r="B12" s="96" t="s">
        <v>16</v>
      </c>
      <c r="C12" s="96"/>
      <c r="D12" s="96"/>
      <c r="E12" s="97"/>
      <c r="F12" s="89" t="s">
        <v>49</v>
      </c>
      <c r="G12" s="41" t="s">
        <v>50</v>
      </c>
      <c r="H12" s="42">
        <v>461</v>
      </c>
      <c r="I12" s="42"/>
      <c r="J12" s="42"/>
      <c r="K12" s="42"/>
      <c r="L12" s="42"/>
      <c r="M12" s="38">
        <f>M22+M41+M16</f>
        <v>111495.13</v>
      </c>
      <c r="N12" s="74">
        <v>18587.59</v>
      </c>
      <c r="O12" s="37">
        <f>O16+O32+O33+O36+O37+O39+O40+O42+O44+O43+O28+O31</f>
        <v>35809.826000000001</v>
      </c>
      <c r="P12" s="37">
        <v>161</v>
      </c>
      <c r="Q12" s="37">
        <f t="shared" ref="Q12:R12" si="1">Q16+Q32+Q33+Q36+Q37+Q39+Q40+Q42+Q44</f>
        <v>183.7</v>
      </c>
      <c r="R12" s="37">
        <f t="shared" si="1"/>
        <v>15.2</v>
      </c>
    </row>
    <row r="13" spans="1:18" ht="31.5">
      <c r="A13" s="96"/>
      <c r="B13" s="96"/>
      <c r="C13" s="96"/>
      <c r="D13" s="96"/>
      <c r="E13" s="98"/>
      <c r="F13" s="89"/>
      <c r="G13" s="1" t="s">
        <v>51</v>
      </c>
      <c r="H13" s="43">
        <v>461</v>
      </c>
      <c r="I13" s="43"/>
      <c r="J13" s="43"/>
      <c r="K13" s="43"/>
      <c r="L13" s="43"/>
      <c r="M13" s="44"/>
      <c r="N13" s="44"/>
      <c r="O13" s="44"/>
      <c r="P13" s="44"/>
      <c r="Q13" s="44"/>
      <c r="R13" s="2"/>
    </row>
    <row r="14" spans="1:18" ht="87" customHeight="1">
      <c r="A14" s="5" t="s">
        <v>4</v>
      </c>
      <c r="B14" s="5" t="s">
        <v>16</v>
      </c>
      <c r="C14" s="5" t="s">
        <v>21</v>
      </c>
      <c r="D14" s="5" t="s">
        <v>23</v>
      </c>
      <c r="E14" s="5" t="s">
        <v>16</v>
      </c>
      <c r="F14" s="6" t="s">
        <v>24</v>
      </c>
      <c r="G14" s="67" t="s">
        <v>51</v>
      </c>
      <c r="H14" s="14" t="s">
        <v>52</v>
      </c>
      <c r="I14" s="14" t="s">
        <v>25</v>
      </c>
      <c r="J14" s="14" t="s">
        <v>4</v>
      </c>
      <c r="K14" s="14" t="s">
        <v>53</v>
      </c>
      <c r="L14" s="66">
        <v>244</v>
      </c>
      <c r="M14" s="45">
        <v>0</v>
      </c>
      <c r="N14" s="45">
        <v>0</v>
      </c>
      <c r="O14" s="45">
        <v>0</v>
      </c>
      <c r="P14" s="45">
        <v>0</v>
      </c>
      <c r="Q14" s="45">
        <v>0</v>
      </c>
      <c r="R14" s="2"/>
    </row>
    <row r="15" spans="1:18" ht="47.25">
      <c r="A15" s="5" t="s">
        <v>4</v>
      </c>
      <c r="B15" s="5" t="s">
        <v>16</v>
      </c>
      <c r="C15" s="5" t="s">
        <v>17</v>
      </c>
      <c r="D15" s="5"/>
      <c r="E15" s="5"/>
      <c r="F15" s="6" t="s">
        <v>18</v>
      </c>
      <c r="G15" s="25" t="s">
        <v>51</v>
      </c>
      <c r="H15" s="14" t="s">
        <v>52</v>
      </c>
      <c r="I15" s="14" t="s">
        <v>25</v>
      </c>
      <c r="J15" s="14" t="s">
        <v>4</v>
      </c>
      <c r="K15" s="14" t="s">
        <v>54</v>
      </c>
      <c r="L15" s="66" t="s">
        <v>55</v>
      </c>
      <c r="M15" s="73">
        <v>0</v>
      </c>
      <c r="N15" s="73">
        <v>0</v>
      </c>
      <c r="O15" s="73">
        <v>0</v>
      </c>
      <c r="P15" s="73">
        <v>0</v>
      </c>
      <c r="Q15" s="73">
        <v>0</v>
      </c>
      <c r="R15" s="2"/>
    </row>
    <row r="16" spans="1:18" ht="31.5">
      <c r="A16" s="69" t="s">
        <v>4</v>
      </c>
      <c r="B16" s="69" t="s">
        <v>17</v>
      </c>
      <c r="C16" s="69" t="s">
        <v>21</v>
      </c>
      <c r="D16" s="69" t="s">
        <v>33</v>
      </c>
      <c r="E16" s="69"/>
      <c r="F16" s="46" t="s">
        <v>77</v>
      </c>
      <c r="G16" s="66" t="s">
        <v>51</v>
      </c>
      <c r="H16" s="14" t="s">
        <v>61</v>
      </c>
      <c r="I16" s="14" t="s">
        <v>25</v>
      </c>
      <c r="J16" s="14" t="s">
        <v>4</v>
      </c>
      <c r="K16" s="14" t="s">
        <v>78</v>
      </c>
      <c r="L16" s="66">
        <v>244</v>
      </c>
      <c r="M16" s="73">
        <v>11.6</v>
      </c>
      <c r="N16" s="73">
        <v>0</v>
      </c>
      <c r="O16" s="72">
        <v>20.2</v>
      </c>
      <c r="P16" s="18">
        <v>15.2</v>
      </c>
      <c r="Q16" s="19">
        <v>15.2</v>
      </c>
      <c r="R16" s="73">
        <v>15.2</v>
      </c>
    </row>
    <row r="17" spans="1:18" ht="15.75">
      <c r="A17" s="101" t="s">
        <v>4</v>
      </c>
      <c r="B17" s="101" t="s">
        <v>16</v>
      </c>
      <c r="C17" s="101" t="s">
        <v>25</v>
      </c>
      <c r="D17" s="101"/>
      <c r="E17" s="101"/>
      <c r="F17" s="103" t="s">
        <v>84</v>
      </c>
      <c r="G17" s="99" t="s">
        <v>69</v>
      </c>
      <c r="H17" s="14" t="s">
        <v>61</v>
      </c>
      <c r="I17" s="14" t="s">
        <v>4</v>
      </c>
      <c r="J17" s="14" t="s">
        <v>17</v>
      </c>
      <c r="K17" s="14" t="s">
        <v>81</v>
      </c>
      <c r="L17" s="66">
        <v>244</v>
      </c>
      <c r="M17" s="73"/>
      <c r="N17" s="73">
        <v>32</v>
      </c>
      <c r="O17" s="72"/>
      <c r="P17" s="18"/>
      <c r="Q17" s="19"/>
      <c r="R17" s="73"/>
    </row>
    <row r="18" spans="1:18" ht="32.25" customHeight="1">
      <c r="A18" s="102"/>
      <c r="B18" s="102"/>
      <c r="C18" s="102"/>
      <c r="D18" s="102"/>
      <c r="E18" s="102"/>
      <c r="F18" s="104"/>
      <c r="G18" s="100"/>
      <c r="H18" s="14" t="s">
        <v>61</v>
      </c>
      <c r="I18" s="14" t="s">
        <v>4</v>
      </c>
      <c r="J18" s="14" t="s">
        <v>17</v>
      </c>
      <c r="K18" s="14" t="s">
        <v>83</v>
      </c>
      <c r="L18" s="66">
        <v>244</v>
      </c>
      <c r="M18" s="73"/>
      <c r="N18" s="73">
        <v>38</v>
      </c>
      <c r="O18" s="72"/>
      <c r="P18" s="18"/>
      <c r="Q18" s="19"/>
      <c r="R18" s="73"/>
    </row>
    <row r="19" spans="1:18" ht="31.5">
      <c r="A19" s="69" t="s">
        <v>4</v>
      </c>
      <c r="B19" s="69" t="s">
        <v>26</v>
      </c>
      <c r="C19" s="69" t="s">
        <v>4</v>
      </c>
      <c r="D19" s="69" t="s">
        <v>5</v>
      </c>
      <c r="E19" s="47"/>
      <c r="F19" s="46" t="s">
        <v>27</v>
      </c>
      <c r="G19" s="25" t="s">
        <v>51</v>
      </c>
      <c r="H19" s="14"/>
      <c r="I19" s="14"/>
      <c r="J19" s="14"/>
      <c r="K19" s="14"/>
      <c r="L19" s="66"/>
      <c r="M19" s="73">
        <f>SUM(M20:M21)</f>
        <v>0</v>
      </c>
      <c r="N19" s="16"/>
      <c r="O19" s="16"/>
      <c r="P19" s="16"/>
      <c r="Q19" s="16"/>
      <c r="R19" s="2"/>
    </row>
    <row r="20" spans="1:18" ht="15.75">
      <c r="A20" s="101" t="s">
        <v>4</v>
      </c>
      <c r="B20" s="101" t="s">
        <v>26</v>
      </c>
      <c r="C20" s="101" t="s">
        <v>4</v>
      </c>
      <c r="D20" s="101" t="s">
        <v>5</v>
      </c>
      <c r="E20" s="101" t="s">
        <v>22</v>
      </c>
      <c r="F20" s="103" t="s">
        <v>56</v>
      </c>
      <c r="G20" s="99" t="s">
        <v>51</v>
      </c>
      <c r="H20" s="66">
        <v>456</v>
      </c>
      <c r="I20" s="66">
        <v>11</v>
      </c>
      <c r="J20" s="66">
        <v>1</v>
      </c>
      <c r="K20" s="14" t="s">
        <v>57</v>
      </c>
      <c r="L20" s="66">
        <v>244</v>
      </c>
      <c r="M20" s="73"/>
      <c r="N20" s="16"/>
      <c r="O20" s="16"/>
      <c r="P20" s="16"/>
      <c r="Q20" s="16"/>
      <c r="R20" s="2"/>
    </row>
    <row r="21" spans="1:18" ht="15.75">
      <c r="A21" s="102"/>
      <c r="B21" s="102"/>
      <c r="C21" s="102"/>
      <c r="D21" s="102"/>
      <c r="E21" s="102"/>
      <c r="F21" s="104"/>
      <c r="G21" s="100"/>
      <c r="H21" s="66">
        <v>456</v>
      </c>
      <c r="I21" s="66">
        <v>11</v>
      </c>
      <c r="J21" s="66">
        <v>1</v>
      </c>
      <c r="K21" s="14" t="s">
        <v>58</v>
      </c>
      <c r="L21" s="66">
        <v>244</v>
      </c>
      <c r="M21" s="73"/>
      <c r="N21" s="16"/>
      <c r="O21" s="16"/>
      <c r="P21" s="16"/>
      <c r="Q21" s="16"/>
      <c r="R21" s="2"/>
    </row>
    <row r="22" spans="1:18" ht="31.5">
      <c r="A22" s="69" t="s">
        <v>4</v>
      </c>
      <c r="B22" s="69" t="s">
        <v>26</v>
      </c>
      <c r="C22" s="69" t="s">
        <v>4</v>
      </c>
      <c r="D22" s="69" t="s">
        <v>6</v>
      </c>
      <c r="E22" s="47"/>
      <c r="F22" s="48" t="s">
        <v>59</v>
      </c>
      <c r="G22" s="25" t="s">
        <v>51</v>
      </c>
      <c r="H22" s="66"/>
      <c r="I22" s="66"/>
      <c r="J22" s="66"/>
      <c r="K22" s="14"/>
      <c r="L22" s="66"/>
      <c r="M22" s="73">
        <f>M24+M25</f>
        <v>111444.53</v>
      </c>
      <c r="N22" s="16"/>
      <c r="O22" s="16"/>
      <c r="P22" s="16"/>
      <c r="Q22" s="16"/>
      <c r="R22" s="2"/>
    </row>
    <row r="23" spans="1:18" ht="15.75">
      <c r="A23" s="101" t="s">
        <v>4</v>
      </c>
      <c r="B23" s="101" t="s">
        <v>26</v>
      </c>
      <c r="C23" s="101" t="s">
        <v>4</v>
      </c>
      <c r="D23" s="101" t="s">
        <v>6</v>
      </c>
      <c r="E23" s="101" t="s">
        <v>28</v>
      </c>
      <c r="F23" s="103" t="s">
        <v>60</v>
      </c>
      <c r="G23" s="99" t="s">
        <v>51</v>
      </c>
      <c r="H23" s="66">
        <v>456</v>
      </c>
      <c r="I23" s="14" t="s">
        <v>4</v>
      </c>
      <c r="J23" s="14" t="s">
        <v>20</v>
      </c>
      <c r="K23" s="14" t="s">
        <v>57</v>
      </c>
      <c r="L23" s="66">
        <v>244</v>
      </c>
      <c r="M23" s="73">
        <v>212</v>
      </c>
      <c r="N23" s="16"/>
      <c r="O23" s="16"/>
      <c r="P23" s="16"/>
      <c r="Q23" s="16"/>
      <c r="R23" s="2"/>
    </row>
    <row r="24" spans="1:18" ht="66.75" customHeight="1">
      <c r="A24" s="102"/>
      <c r="B24" s="102"/>
      <c r="C24" s="102"/>
      <c r="D24" s="102"/>
      <c r="E24" s="102"/>
      <c r="F24" s="104"/>
      <c r="G24" s="100"/>
      <c r="H24" s="14" t="s">
        <v>61</v>
      </c>
      <c r="I24" s="14" t="s">
        <v>4</v>
      </c>
      <c r="J24" s="14" t="s">
        <v>20</v>
      </c>
      <c r="K24" s="14" t="s">
        <v>58</v>
      </c>
      <c r="L24" s="66">
        <v>414</v>
      </c>
      <c r="M24" s="73">
        <v>1083.5</v>
      </c>
      <c r="N24" s="16"/>
      <c r="O24" s="16"/>
      <c r="P24" s="16"/>
      <c r="Q24" s="16"/>
      <c r="R24" s="2"/>
    </row>
    <row r="25" spans="1:18" ht="150">
      <c r="A25" s="101" t="s">
        <v>4</v>
      </c>
      <c r="B25" s="101" t="s">
        <v>26</v>
      </c>
      <c r="C25" s="101" t="s">
        <v>4</v>
      </c>
      <c r="D25" s="101" t="s">
        <v>6</v>
      </c>
      <c r="E25" s="101" t="s">
        <v>29</v>
      </c>
      <c r="F25" s="48" t="s">
        <v>62</v>
      </c>
      <c r="G25" s="99" t="s">
        <v>51</v>
      </c>
      <c r="H25" s="14"/>
      <c r="I25" s="14"/>
      <c r="J25" s="14"/>
      <c r="K25" s="14"/>
      <c r="L25" s="66"/>
      <c r="M25" s="73">
        <f>M26+M27+M29+M30</f>
        <v>110361.03</v>
      </c>
      <c r="N25" s="49"/>
      <c r="O25" s="16"/>
      <c r="P25" s="16"/>
      <c r="Q25" s="16"/>
      <c r="R25" s="2"/>
    </row>
    <row r="26" spans="1:18" ht="15.75" customHeight="1">
      <c r="A26" s="105"/>
      <c r="B26" s="105"/>
      <c r="C26" s="105"/>
      <c r="D26" s="105"/>
      <c r="E26" s="105"/>
      <c r="F26" s="103" t="s">
        <v>63</v>
      </c>
      <c r="G26" s="106"/>
      <c r="H26" s="14" t="s">
        <v>61</v>
      </c>
      <c r="I26" s="14" t="s">
        <v>4</v>
      </c>
      <c r="J26" s="14" t="s">
        <v>20</v>
      </c>
      <c r="K26" s="14" t="s">
        <v>57</v>
      </c>
      <c r="L26" s="66">
        <v>414</v>
      </c>
      <c r="M26" s="73">
        <v>0.2</v>
      </c>
      <c r="N26" s="16"/>
      <c r="O26" s="16"/>
      <c r="P26" s="16"/>
      <c r="Q26" s="16"/>
      <c r="R26" s="2"/>
    </row>
    <row r="27" spans="1:18" ht="15.75">
      <c r="A27" s="105"/>
      <c r="B27" s="105"/>
      <c r="C27" s="105"/>
      <c r="D27" s="105"/>
      <c r="E27" s="105"/>
      <c r="F27" s="107"/>
      <c r="G27" s="106"/>
      <c r="H27" s="14" t="s">
        <v>61</v>
      </c>
      <c r="I27" s="14" t="s">
        <v>4</v>
      </c>
      <c r="J27" s="14" t="s">
        <v>20</v>
      </c>
      <c r="K27" s="14" t="s">
        <v>58</v>
      </c>
      <c r="L27" s="66">
        <v>414</v>
      </c>
      <c r="M27" s="73">
        <v>107157.8</v>
      </c>
      <c r="N27" s="16"/>
      <c r="O27" s="16"/>
      <c r="P27" s="16"/>
      <c r="Q27" s="16"/>
      <c r="R27" s="2"/>
    </row>
    <row r="28" spans="1:18" ht="15.75">
      <c r="A28" s="105"/>
      <c r="B28" s="105"/>
      <c r="C28" s="105"/>
      <c r="D28" s="105"/>
      <c r="E28" s="105"/>
      <c r="F28" s="104"/>
      <c r="G28" s="106"/>
      <c r="H28" s="14" t="s">
        <v>52</v>
      </c>
      <c r="I28" s="14" t="s">
        <v>4</v>
      </c>
      <c r="J28" s="14" t="s">
        <v>17</v>
      </c>
      <c r="K28" s="14" t="s">
        <v>82</v>
      </c>
      <c r="L28" s="66">
        <v>414</v>
      </c>
      <c r="M28" s="73">
        <v>0</v>
      </c>
      <c r="N28" s="17">
        <v>17.920999999999999</v>
      </c>
      <c r="O28" s="16" t="s">
        <v>119</v>
      </c>
      <c r="P28" s="16"/>
      <c r="Q28" s="16"/>
      <c r="R28" s="2"/>
    </row>
    <row r="29" spans="1:18" ht="15.75">
      <c r="A29" s="105"/>
      <c r="B29" s="105"/>
      <c r="C29" s="105"/>
      <c r="D29" s="105"/>
      <c r="E29" s="105"/>
      <c r="F29" s="103" t="s">
        <v>110</v>
      </c>
      <c r="G29" s="106"/>
      <c r="H29" s="66">
        <v>456</v>
      </c>
      <c r="I29" s="14" t="s">
        <v>31</v>
      </c>
      <c r="J29" s="14" t="s">
        <v>17</v>
      </c>
      <c r="K29" s="14" t="s">
        <v>57</v>
      </c>
      <c r="L29" s="66">
        <v>244</v>
      </c>
      <c r="M29" s="73">
        <v>71.25</v>
      </c>
      <c r="N29" s="16"/>
      <c r="O29" s="16"/>
      <c r="P29" s="16"/>
      <c r="Q29" s="16"/>
      <c r="R29" s="2"/>
    </row>
    <row r="30" spans="1:18" ht="15.75">
      <c r="A30" s="105"/>
      <c r="B30" s="105"/>
      <c r="C30" s="105"/>
      <c r="D30" s="105"/>
      <c r="E30" s="105"/>
      <c r="F30" s="104"/>
      <c r="G30" s="106"/>
      <c r="H30" s="14" t="s">
        <v>61</v>
      </c>
      <c r="I30" s="14" t="s">
        <v>31</v>
      </c>
      <c r="J30" s="14" t="s">
        <v>17</v>
      </c>
      <c r="K30" s="14" t="s">
        <v>58</v>
      </c>
      <c r="L30" s="66">
        <v>244</v>
      </c>
      <c r="M30" s="73">
        <v>3131.78</v>
      </c>
      <c r="N30" s="16"/>
      <c r="O30" s="16"/>
      <c r="P30" s="16"/>
      <c r="Q30" s="16"/>
      <c r="R30" s="2"/>
    </row>
    <row r="31" spans="1:18" ht="15.75">
      <c r="A31" s="105"/>
      <c r="B31" s="105"/>
      <c r="C31" s="105"/>
      <c r="D31" s="105"/>
      <c r="E31" s="105"/>
      <c r="F31" s="109" t="s">
        <v>111</v>
      </c>
      <c r="G31" s="106"/>
      <c r="H31" s="14" t="s">
        <v>52</v>
      </c>
      <c r="I31" s="14" t="s">
        <v>25</v>
      </c>
      <c r="J31" s="14" t="s">
        <v>32</v>
      </c>
      <c r="K31" s="14" t="s">
        <v>71</v>
      </c>
      <c r="L31" s="66">
        <v>244</v>
      </c>
      <c r="M31" s="73"/>
      <c r="N31" s="16"/>
      <c r="O31" s="16" t="s">
        <v>120</v>
      </c>
      <c r="P31" s="16"/>
      <c r="Q31" s="16"/>
      <c r="R31" s="2"/>
    </row>
    <row r="32" spans="1:18" ht="15.75">
      <c r="A32" s="105"/>
      <c r="B32" s="105"/>
      <c r="C32" s="105"/>
      <c r="D32" s="105"/>
      <c r="E32" s="105"/>
      <c r="F32" s="110"/>
      <c r="G32" s="100"/>
      <c r="H32" s="14" t="s">
        <v>117</v>
      </c>
      <c r="I32" s="14" t="s">
        <v>4</v>
      </c>
      <c r="J32" s="14" t="s">
        <v>21</v>
      </c>
      <c r="K32" s="14" t="s">
        <v>71</v>
      </c>
      <c r="L32" s="66">
        <v>244</v>
      </c>
      <c r="M32" s="73"/>
      <c r="N32" s="17"/>
      <c r="O32" s="17">
        <v>266.89999999999998</v>
      </c>
      <c r="P32" s="17">
        <v>134.19999999999999</v>
      </c>
      <c r="Q32" s="17">
        <v>168.5</v>
      </c>
      <c r="R32" s="17">
        <v>0</v>
      </c>
    </row>
    <row r="33" spans="1:18" ht="31.5">
      <c r="A33" s="105"/>
      <c r="B33" s="105"/>
      <c r="C33" s="105"/>
      <c r="D33" s="105"/>
      <c r="E33" s="105"/>
      <c r="F33" s="6" t="s">
        <v>85</v>
      </c>
      <c r="G33" s="25" t="s">
        <v>69</v>
      </c>
      <c r="H33" s="14" t="s">
        <v>52</v>
      </c>
      <c r="I33" s="14" t="s">
        <v>31</v>
      </c>
      <c r="J33" s="14" t="s">
        <v>17</v>
      </c>
      <c r="K33" s="14" t="s">
        <v>71</v>
      </c>
      <c r="L33" s="66">
        <v>414</v>
      </c>
      <c r="M33" s="73"/>
      <c r="N33" s="73"/>
      <c r="O33" s="73"/>
      <c r="P33" s="73"/>
      <c r="Q33" s="73"/>
      <c r="R33" s="2"/>
    </row>
    <row r="34" spans="1:18" ht="31.5">
      <c r="A34" s="105"/>
      <c r="B34" s="105"/>
      <c r="C34" s="105"/>
      <c r="D34" s="105"/>
      <c r="E34" s="105"/>
      <c r="F34" s="6" t="s">
        <v>86</v>
      </c>
      <c r="G34" s="25" t="s">
        <v>69</v>
      </c>
      <c r="H34" s="14" t="s">
        <v>52</v>
      </c>
      <c r="I34" s="14" t="s">
        <v>31</v>
      </c>
      <c r="J34" s="14" t="s">
        <v>17</v>
      </c>
      <c r="K34" s="14" t="s">
        <v>71</v>
      </c>
      <c r="L34" s="66">
        <v>243</v>
      </c>
      <c r="M34" s="73"/>
      <c r="N34" s="73"/>
      <c r="O34" s="73"/>
      <c r="P34" s="73">
        <v>0.8</v>
      </c>
      <c r="Q34" s="73"/>
      <c r="R34" s="2"/>
    </row>
    <row r="35" spans="1:18" ht="15.75">
      <c r="A35" s="105"/>
      <c r="B35" s="105"/>
      <c r="C35" s="105"/>
      <c r="D35" s="105"/>
      <c r="E35" s="105"/>
      <c r="F35" s="6" t="s">
        <v>87</v>
      </c>
      <c r="G35" s="25" t="s">
        <v>19</v>
      </c>
      <c r="H35" s="14" t="s">
        <v>52</v>
      </c>
      <c r="I35" s="14" t="s">
        <v>17</v>
      </c>
      <c r="J35" s="14" t="s">
        <v>73</v>
      </c>
      <c r="K35" s="14" t="s">
        <v>71</v>
      </c>
      <c r="L35" s="66">
        <v>414</v>
      </c>
      <c r="M35" s="73"/>
      <c r="N35" s="73"/>
      <c r="O35" s="73"/>
      <c r="P35" s="73">
        <v>9</v>
      </c>
      <c r="Q35" s="73"/>
      <c r="R35" s="2"/>
    </row>
    <row r="36" spans="1:18" ht="15.75">
      <c r="A36" s="105"/>
      <c r="B36" s="105"/>
      <c r="C36" s="105"/>
      <c r="D36" s="105"/>
      <c r="E36" s="105"/>
      <c r="F36" s="22" t="s">
        <v>88</v>
      </c>
      <c r="G36" s="23" t="s">
        <v>69</v>
      </c>
      <c r="H36" s="24"/>
      <c r="I36" s="24" t="s">
        <v>4</v>
      </c>
      <c r="J36" s="24" t="s">
        <v>20</v>
      </c>
      <c r="K36" s="24" t="s">
        <v>71</v>
      </c>
      <c r="L36" s="3">
        <v>243</v>
      </c>
      <c r="M36" s="3"/>
      <c r="N36" s="3"/>
      <c r="O36" s="3">
        <v>0.5</v>
      </c>
      <c r="P36" s="3">
        <v>0</v>
      </c>
      <c r="Q36" s="3">
        <v>0</v>
      </c>
      <c r="R36" s="2"/>
    </row>
    <row r="37" spans="1:18" ht="15.75">
      <c r="A37" s="105"/>
      <c r="B37" s="105"/>
      <c r="C37" s="105"/>
      <c r="D37" s="105"/>
      <c r="E37" s="105"/>
      <c r="F37" s="22" t="s">
        <v>88</v>
      </c>
      <c r="G37" s="23" t="s">
        <v>69</v>
      </c>
      <c r="H37" s="24" t="s">
        <v>52</v>
      </c>
      <c r="I37" s="24" t="s">
        <v>4</v>
      </c>
      <c r="J37" s="24" t="s">
        <v>20</v>
      </c>
      <c r="K37" s="24" t="s">
        <v>71</v>
      </c>
      <c r="L37" s="3">
        <v>414</v>
      </c>
      <c r="M37" s="3"/>
      <c r="N37" s="3"/>
      <c r="O37" s="3">
        <v>0.1</v>
      </c>
      <c r="P37" s="3"/>
      <c r="Q37" s="3"/>
      <c r="R37" s="2"/>
    </row>
    <row r="38" spans="1:18" ht="15.75">
      <c r="A38" s="105"/>
      <c r="B38" s="105"/>
      <c r="C38" s="105"/>
      <c r="D38" s="105"/>
      <c r="E38" s="105"/>
      <c r="F38" s="26" t="s">
        <v>109</v>
      </c>
      <c r="G38" s="27" t="s">
        <v>69</v>
      </c>
      <c r="H38" s="28" t="s">
        <v>52</v>
      </c>
      <c r="I38" s="28" t="s">
        <v>30</v>
      </c>
      <c r="J38" s="28" t="s">
        <v>21</v>
      </c>
      <c r="K38" s="28" t="s">
        <v>71</v>
      </c>
      <c r="L38" s="29">
        <v>243</v>
      </c>
      <c r="M38" s="29"/>
      <c r="N38" s="29"/>
      <c r="O38" s="29"/>
      <c r="P38" s="29">
        <v>1.8</v>
      </c>
      <c r="Q38" s="29">
        <v>0</v>
      </c>
      <c r="R38" s="2"/>
    </row>
    <row r="39" spans="1:18" ht="15.75">
      <c r="A39" s="105"/>
      <c r="B39" s="105"/>
      <c r="C39" s="105"/>
      <c r="D39" s="105"/>
      <c r="E39" s="105"/>
      <c r="F39" s="22" t="s">
        <v>106</v>
      </c>
      <c r="G39" s="25" t="s">
        <v>69</v>
      </c>
      <c r="H39" s="14" t="s">
        <v>52</v>
      </c>
      <c r="I39" s="14" t="s">
        <v>34</v>
      </c>
      <c r="J39" s="14" t="s">
        <v>17</v>
      </c>
      <c r="K39" s="14" t="s">
        <v>71</v>
      </c>
      <c r="L39" s="66">
        <v>243</v>
      </c>
      <c r="M39" s="73"/>
      <c r="N39" s="73"/>
      <c r="O39" s="73">
        <v>2.7</v>
      </c>
      <c r="P39" s="73"/>
      <c r="Q39" s="73"/>
      <c r="R39" s="2"/>
    </row>
    <row r="40" spans="1:18" ht="31.5">
      <c r="A40" s="102"/>
      <c r="B40" s="102"/>
      <c r="C40" s="102"/>
      <c r="D40" s="102"/>
      <c r="E40" s="102"/>
      <c r="F40" s="22" t="s">
        <v>105</v>
      </c>
      <c r="G40" s="25" t="s">
        <v>69</v>
      </c>
      <c r="H40" s="14" t="s">
        <v>52</v>
      </c>
      <c r="I40" s="14" t="s">
        <v>34</v>
      </c>
      <c r="J40" s="14" t="s">
        <v>17</v>
      </c>
      <c r="K40" s="14" t="s">
        <v>71</v>
      </c>
      <c r="L40" s="66">
        <v>414</v>
      </c>
      <c r="M40" s="73"/>
      <c r="N40" s="73"/>
      <c r="O40" s="73">
        <v>3.9</v>
      </c>
      <c r="P40" s="73">
        <v>0</v>
      </c>
      <c r="Q40" s="73">
        <v>0</v>
      </c>
      <c r="R40" s="2"/>
    </row>
    <row r="41" spans="1:18" ht="32.25" customHeight="1">
      <c r="A41" s="101" t="s">
        <v>4</v>
      </c>
      <c r="B41" s="101" t="s">
        <v>26</v>
      </c>
      <c r="C41" s="101" t="s">
        <v>4</v>
      </c>
      <c r="D41" s="101" t="s">
        <v>7</v>
      </c>
      <c r="E41" s="115"/>
      <c r="F41" s="118" t="s">
        <v>79</v>
      </c>
      <c r="G41" s="99" t="s">
        <v>69</v>
      </c>
      <c r="H41" s="14" t="s">
        <v>61</v>
      </c>
      <c r="I41" s="14" t="s">
        <v>25</v>
      </c>
      <c r="J41" s="14" t="s">
        <v>4</v>
      </c>
      <c r="K41" s="14" t="s">
        <v>80</v>
      </c>
      <c r="L41" s="66"/>
      <c r="M41" s="73">
        <v>39</v>
      </c>
      <c r="N41" s="17"/>
      <c r="O41" s="16"/>
      <c r="P41" s="16"/>
      <c r="Q41" s="16"/>
      <c r="R41" s="2"/>
    </row>
    <row r="42" spans="1:18" ht="32.25" customHeight="1">
      <c r="A42" s="105"/>
      <c r="B42" s="105"/>
      <c r="C42" s="105"/>
      <c r="D42" s="105"/>
      <c r="E42" s="116"/>
      <c r="F42" s="119"/>
      <c r="G42" s="106"/>
      <c r="H42" s="14" t="s">
        <v>61</v>
      </c>
      <c r="I42" s="14" t="s">
        <v>4</v>
      </c>
      <c r="J42" s="14" t="s">
        <v>17</v>
      </c>
      <c r="K42" s="14" t="s">
        <v>70</v>
      </c>
      <c r="L42" s="66">
        <v>414</v>
      </c>
      <c r="M42" s="73"/>
      <c r="N42" s="17">
        <v>17940.099999999999</v>
      </c>
      <c r="O42" s="17"/>
      <c r="P42" s="16"/>
      <c r="Q42" s="16"/>
      <c r="R42" s="2"/>
    </row>
    <row r="43" spans="1:18" ht="32.25" customHeight="1">
      <c r="A43" s="114"/>
      <c r="B43" s="114"/>
      <c r="C43" s="114"/>
      <c r="D43" s="114"/>
      <c r="E43" s="117"/>
      <c r="F43" s="120"/>
      <c r="G43" s="108"/>
      <c r="H43" s="14" t="s">
        <v>52</v>
      </c>
      <c r="I43" s="14" t="s">
        <v>4</v>
      </c>
      <c r="J43" s="14" t="s">
        <v>17</v>
      </c>
      <c r="K43" s="14" t="s">
        <v>70</v>
      </c>
      <c r="L43" s="66">
        <v>414</v>
      </c>
      <c r="M43" s="73"/>
      <c r="N43" s="17"/>
      <c r="O43" s="17">
        <v>34185.03</v>
      </c>
      <c r="P43" s="16"/>
      <c r="Q43" s="16"/>
      <c r="R43" s="2"/>
    </row>
    <row r="44" spans="1:18" ht="47.25">
      <c r="A44" s="50" t="s">
        <v>4</v>
      </c>
      <c r="B44" s="5" t="s">
        <v>26</v>
      </c>
      <c r="C44" s="5" t="s">
        <v>4</v>
      </c>
      <c r="D44" s="5" t="s">
        <v>16</v>
      </c>
      <c r="E44" s="5"/>
      <c r="F44" s="6" t="s">
        <v>74</v>
      </c>
      <c r="G44" s="25" t="s">
        <v>75</v>
      </c>
      <c r="H44" s="14" t="s">
        <v>52</v>
      </c>
      <c r="I44" s="14" t="s">
        <v>4</v>
      </c>
      <c r="J44" s="14" t="s">
        <v>20</v>
      </c>
      <c r="K44" s="14" t="s">
        <v>76</v>
      </c>
      <c r="L44" s="66">
        <v>244</v>
      </c>
      <c r="M44" s="73"/>
      <c r="N44" s="73">
        <v>559.6</v>
      </c>
      <c r="O44" s="73">
        <v>231.5</v>
      </c>
      <c r="P44" s="73">
        <v>0</v>
      </c>
      <c r="Q44" s="73">
        <v>0</v>
      </c>
      <c r="R44" s="73">
        <v>0</v>
      </c>
    </row>
    <row r="45" spans="1:18" ht="15.75">
      <c r="A45" s="111" t="s">
        <v>4</v>
      </c>
      <c r="B45" s="112" t="s">
        <v>8</v>
      </c>
      <c r="C45" s="112"/>
      <c r="D45" s="112"/>
      <c r="E45" s="113"/>
      <c r="F45" s="113" t="s">
        <v>67</v>
      </c>
      <c r="G45" s="68" t="s">
        <v>50</v>
      </c>
      <c r="H45" s="51">
        <v>456</v>
      </c>
      <c r="I45" s="14"/>
      <c r="J45" s="14"/>
      <c r="K45" s="51"/>
      <c r="L45" s="52"/>
      <c r="M45" s="53">
        <f t="shared" ref="M45:N45" si="2">M46</f>
        <v>1</v>
      </c>
      <c r="N45" s="53">
        <f t="shared" si="2"/>
        <v>0</v>
      </c>
      <c r="O45" s="53">
        <f>O47</f>
        <v>1</v>
      </c>
      <c r="P45" s="53">
        <f t="shared" ref="P45:R45" si="3">P47</f>
        <v>1</v>
      </c>
      <c r="Q45" s="53">
        <f t="shared" si="3"/>
        <v>1</v>
      </c>
      <c r="R45" s="53">
        <f t="shared" si="3"/>
        <v>1</v>
      </c>
    </row>
    <row r="46" spans="1:18" ht="31.5">
      <c r="A46" s="111"/>
      <c r="B46" s="112"/>
      <c r="C46" s="112"/>
      <c r="D46" s="112"/>
      <c r="E46" s="113"/>
      <c r="F46" s="113"/>
      <c r="G46" s="1" t="s">
        <v>68</v>
      </c>
      <c r="H46" s="51">
        <v>456</v>
      </c>
      <c r="I46" s="14"/>
      <c r="J46" s="14"/>
      <c r="K46" s="51"/>
      <c r="L46" s="52"/>
      <c r="M46" s="54">
        <v>1</v>
      </c>
      <c r="N46" s="4">
        <v>0</v>
      </c>
      <c r="O46" s="4">
        <v>0</v>
      </c>
      <c r="P46" s="4">
        <v>0</v>
      </c>
      <c r="Q46" s="54">
        <v>0</v>
      </c>
      <c r="R46" s="55">
        <v>0</v>
      </c>
    </row>
    <row r="47" spans="1:18" ht="47.25">
      <c r="A47" s="8"/>
      <c r="B47" s="2">
        <v>5</v>
      </c>
      <c r="C47" s="2">
        <v>5</v>
      </c>
      <c r="D47" s="2">
        <v>2</v>
      </c>
      <c r="E47" s="2"/>
      <c r="F47" s="12" t="s">
        <v>35</v>
      </c>
      <c r="G47" s="1" t="s">
        <v>36</v>
      </c>
      <c r="H47" s="2">
        <v>461</v>
      </c>
      <c r="I47" s="14" t="s">
        <v>17</v>
      </c>
      <c r="J47" s="14">
        <v>13</v>
      </c>
      <c r="K47" s="56" t="s">
        <v>108</v>
      </c>
      <c r="L47" s="2"/>
      <c r="M47" s="2"/>
      <c r="N47" s="2"/>
      <c r="O47" s="70">
        <v>1</v>
      </c>
      <c r="P47" s="70">
        <v>1</v>
      </c>
      <c r="Q47" s="70">
        <v>1</v>
      </c>
      <c r="R47" s="70">
        <v>1</v>
      </c>
    </row>
  </sheetData>
  <mergeCells count="63">
    <mergeCell ref="G41:G43"/>
    <mergeCell ref="F31:F32"/>
    <mergeCell ref="A45:A46"/>
    <mergeCell ref="B45:B46"/>
    <mergeCell ref="C45:C46"/>
    <mergeCell ref="D45:D46"/>
    <mergeCell ref="E45:E46"/>
    <mergeCell ref="F45:F46"/>
    <mergeCell ref="B41:B43"/>
    <mergeCell ref="A41:A43"/>
    <mergeCell ref="C41:C43"/>
    <mergeCell ref="D41:D43"/>
    <mergeCell ref="E41:E43"/>
    <mergeCell ref="F41:F43"/>
    <mergeCell ref="G23:G24"/>
    <mergeCell ref="A25:A40"/>
    <mergeCell ref="B25:B40"/>
    <mergeCell ref="C25:C40"/>
    <mergeCell ref="D25:D40"/>
    <mergeCell ref="E25:E40"/>
    <mergeCell ref="G25:G32"/>
    <mergeCell ref="F26:F28"/>
    <mergeCell ref="F29:F30"/>
    <mergeCell ref="A23:A24"/>
    <mergeCell ref="B23:B24"/>
    <mergeCell ref="C23:C24"/>
    <mergeCell ref="D23:D24"/>
    <mergeCell ref="E23:E24"/>
    <mergeCell ref="F23:F24"/>
    <mergeCell ref="G17:G18"/>
    <mergeCell ref="A20:A21"/>
    <mergeCell ref="B20:B21"/>
    <mergeCell ref="C20:C21"/>
    <mergeCell ref="D20:D21"/>
    <mergeCell ref="E20:E21"/>
    <mergeCell ref="F20:F21"/>
    <mergeCell ref="G20:G21"/>
    <mergeCell ref="A17:A18"/>
    <mergeCell ref="B17:B18"/>
    <mergeCell ref="C17:C18"/>
    <mergeCell ref="D17:D18"/>
    <mergeCell ref="E17:E18"/>
    <mergeCell ref="F17:F18"/>
    <mergeCell ref="F12:F13"/>
    <mergeCell ref="A10:A11"/>
    <mergeCell ref="B10:B11"/>
    <mergeCell ref="C10:C11"/>
    <mergeCell ref="D10:D11"/>
    <mergeCell ref="E10:E11"/>
    <mergeCell ref="F10:F11"/>
    <mergeCell ref="A12:A13"/>
    <mergeCell ref="B12:B13"/>
    <mergeCell ref="C12:C13"/>
    <mergeCell ref="D12:D13"/>
    <mergeCell ref="E12:E13"/>
    <mergeCell ref="M1:Q1"/>
    <mergeCell ref="M4:R4"/>
    <mergeCell ref="D6:L6"/>
    <mergeCell ref="A8:E8"/>
    <mergeCell ref="F8:F9"/>
    <mergeCell ref="G8:G9"/>
    <mergeCell ref="H8:R8"/>
    <mergeCell ref="M2:R2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52"/>
  <sheetViews>
    <sheetView tabSelected="1" view="pageBreakPreview" zoomScale="82" zoomScaleNormal="77" zoomScaleSheetLayoutView="82" workbookViewId="0">
      <pane xSplit="7" ySplit="10" topLeftCell="H53" activePane="bottomRight" state="frozen"/>
      <selection pane="topRight" activeCell="H1" sqref="H1"/>
      <selection pane="bottomLeft" activeCell="A9" sqref="A9"/>
      <selection pane="bottomRight" activeCell="G57" sqref="G57"/>
    </sheetView>
  </sheetViews>
  <sheetFormatPr defaultRowHeight="15"/>
  <cols>
    <col min="1" max="1" width="7.7109375" style="57" customWidth="1"/>
    <col min="2" max="2" width="7.42578125" style="57" customWidth="1"/>
    <col min="3" max="3" width="21" style="57" customWidth="1"/>
    <col min="4" max="4" width="34.42578125" style="57" customWidth="1"/>
    <col min="5" max="5" width="16.5703125" style="57" customWidth="1"/>
    <col min="6" max="6" width="18.28515625" style="57" customWidth="1"/>
    <col min="7" max="7" width="18.42578125" style="57" customWidth="1"/>
    <col min="8" max="8" width="16.140625" style="57" customWidth="1"/>
    <col min="9" max="9" width="17" style="57" customWidth="1"/>
    <col min="10" max="10" width="14.7109375" style="57" customWidth="1"/>
    <col min="11" max="11" width="11.28515625" style="8" customWidth="1"/>
  </cols>
  <sheetData>
    <row r="1" spans="1:11">
      <c r="H1" s="135" t="s">
        <v>122</v>
      </c>
      <c r="I1" s="136"/>
      <c r="J1" s="136"/>
      <c r="K1" s="136"/>
    </row>
    <row r="2" spans="1:11">
      <c r="H2" s="136"/>
      <c r="I2" s="136"/>
      <c r="J2" s="136"/>
      <c r="K2" s="136"/>
    </row>
    <row r="3" spans="1:11" ht="42" customHeight="1">
      <c r="G3" s="13"/>
      <c r="H3" s="82" t="s">
        <v>114</v>
      </c>
      <c r="I3" s="82"/>
      <c r="J3" s="82"/>
      <c r="K3" s="82"/>
    </row>
    <row r="4" spans="1:11" ht="15.75">
      <c r="A4" s="83" t="s">
        <v>89</v>
      </c>
      <c r="B4" s="83"/>
      <c r="C4" s="83"/>
      <c r="D4" s="83"/>
      <c r="E4" s="83"/>
      <c r="F4" s="83"/>
      <c r="G4" s="83"/>
      <c r="H4" s="83"/>
      <c r="I4" s="83"/>
      <c r="J4" s="83"/>
    </row>
    <row r="5" spans="1:11">
      <c r="A5" s="32"/>
      <c r="B5" s="32"/>
      <c r="C5" s="32"/>
      <c r="D5" s="32"/>
      <c r="E5" s="32"/>
      <c r="F5" s="32"/>
      <c r="G5" s="32"/>
      <c r="H5" s="32"/>
      <c r="I5" s="32"/>
      <c r="J5" s="33"/>
    </row>
    <row r="6" spans="1:11" ht="15.75" customHeight="1">
      <c r="A6" s="87" t="s">
        <v>0</v>
      </c>
      <c r="B6" s="132"/>
      <c r="C6" s="87" t="s">
        <v>90</v>
      </c>
      <c r="D6" s="87" t="s">
        <v>91</v>
      </c>
      <c r="E6" s="87" t="s">
        <v>92</v>
      </c>
      <c r="F6" s="87"/>
      <c r="G6" s="87"/>
      <c r="H6" s="87"/>
      <c r="I6" s="87"/>
      <c r="J6" s="87"/>
      <c r="K6" s="87"/>
    </row>
    <row r="7" spans="1:11">
      <c r="A7" s="87"/>
      <c r="B7" s="132"/>
      <c r="C7" s="132" t="s">
        <v>37</v>
      </c>
      <c r="D7" s="132"/>
      <c r="E7" s="87" t="s">
        <v>93</v>
      </c>
      <c r="F7" s="87" t="s">
        <v>1</v>
      </c>
      <c r="G7" s="133" t="s">
        <v>9</v>
      </c>
      <c r="H7" s="133" t="s">
        <v>10</v>
      </c>
      <c r="I7" s="133" t="s">
        <v>11</v>
      </c>
      <c r="J7" s="87" t="s">
        <v>12</v>
      </c>
      <c r="K7" s="87" t="s">
        <v>13</v>
      </c>
    </row>
    <row r="8" spans="1:11" ht="15.75">
      <c r="A8" s="76" t="s">
        <v>2</v>
      </c>
      <c r="B8" s="76" t="s">
        <v>3</v>
      </c>
      <c r="C8" s="132"/>
      <c r="D8" s="132"/>
      <c r="E8" s="132"/>
      <c r="F8" s="132"/>
      <c r="G8" s="134"/>
      <c r="H8" s="134"/>
      <c r="I8" s="134"/>
      <c r="J8" s="132"/>
      <c r="K8" s="132"/>
    </row>
    <row r="9" spans="1:11" ht="15.75">
      <c r="A9" s="121" t="s">
        <v>4</v>
      </c>
      <c r="B9" s="121"/>
      <c r="C9" s="131" t="s">
        <v>115</v>
      </c>
      <c r="D9" s="79" t="s">
        <v>50</v>
      </c>
      <c r="E9" s="20" t="s">
        <v>118</v>
      </c>
      <c r="F9" s="20">
        <f>F10</f>
        <v>111496.13</v>
      </c>
      <c r="G9" s="21">
        <v>18587.59</v>
      </c>
      <c r="H9" s="74">
        <v>27146.062999999998</v>
      </c>
      <c r="I9" s="20">
        <f>I19+I10</f>
        <v>162</v>
      </c>
      <c r="J9" s="20">
        <f t="shared" ref="J9:K9" si="0">J19+J10</f>
        <v>184.7</v>
      </c>
      <c r="K9" s="20">
        <f t="shared" si="0"/>
        <v>16.2</v>
      </c>
    </row>
    <row r="10" spans="1:11" ht="31.5">
      <c r="A10" s="121"/>
      <c r="B10" s="121"/>
      <c r="C10" s="131"/>
      <c r="D10" s="10" t="s">
        <v>94</v>
      </c>
      <c r="E10" s="38">
        <v>157592.68299999999</v>
      </c>
      <c r="F10" s="20">
        <f t="shared" ref="F10:G10" si="1">F21+F32+F42+F52+F62</f>
        <v>111496.13</v>
      </c>
      <c r="G10" s="20">
        <f t="shared" si="1"/>
        <v>18587.672999999999</v>
      </c>
      <c r="H10" s="74">
        <f>H12+H13+H18</f>
        <v>35810.815999999999</v>
      </c>
      <c r="I10" s="21">
        <v>162</v>
      </c>
      <c r="J10" s="21">
        <v>184.7</v>
      </c>
      <c r="K10" s="21">
        <v>16.2</v>
      </c>
    </row>
    <row r="11" spans="1:11" ht="15.75">
      <c r="A11" s="121"/>
      <c r="B11" s="121"/>
      <c r="C11" s="131"/>
      <c r="D11" s="10" t="s">
        <v>95</v>
      </c>
      <c r="E11" s="20"/>
      <c r="F11" s="11"/>
      <c r="G11" s="11"/>
      <c r="H11" s="11"/>
      <c r="I11" s="11"/>
      <c r="J11" s="11"/>
      <c r="K11" s="58"/>
    </row>
    <row r="12" spans="1:11" ht="47.25">
      <c r="A12" s="121"/>
      <c r="B12" s="121"/>
      <c r="C12" s="131"/>
      <c r="D12" s="10" t="s">
        <v>96</v>
      </c>
      <c r="E12" s="21">
        <v>4656.643</v>
      </c>
      <c r="F12" s="75">
        <v>2909.2</v>
      </c>
      <c r="G12" s="59">
        <v>665.6</v>
      </c>
      <c r="H12" s="60">
        <v>8397.8940000000002</v>
      </c>
      <c r="I12" s="60">
        <v>162</v>
      </c>
      <c r="J12" s="60">
        <v>184.7</v>
      </c>
      <c r="K12" s="60">
        <v>16.2</v>
      </c>
    </row>
    <row r="13" spans="1:11" ht="31.5">
      <c r="A13" s="121"/>
      <c r="B13" s="121"/>
      <c r="C13" s="131"/>
      <c r="D13" s="10" t="s">
        <v>97</v>
      </c>
      <c r="E13" s="20">
        <f>SUM(F13:J13)</f>
        <v>23617.181</v>
      </c>
      <c r="F13" s="11">
        <f t="shared" ref="F13:F16" si="2">F24+F35+F45</f>
        <v>21511</v>
      </c>
      <c r="G13" s="61">
        <v>429.24599999999998</v>
      </c>
      <c r="H13" s="61">
        <v>1676.9349999999999</v>
      </c>
      <c r="I13" s="62"/>
      <c r="J13" s="62"/>
      <c r="K13" s="62"/>
    </row>
    <row r="14" spans="1:11" ht="31.5">
      <c r="A14" s="121"/>
      <c r="B14" s="121"/>
      <c r="C14" s="131"/>
      <c r="D14" s="10" t="s">
        <v>98</v>
      </c>
      <c r="E14" s="20">
        <f>SUM(F14:J14)</f>
        <v>0</v>
      </c>
      <c r="F14" s="11">
        <f t="shared" si="2"/>
        <v>0</v>
      </c>
      <c r="G14" s="11"/>
      <c r="H14" s="11"/>
      <c r="I14" s="11"/>
      <c r="J14" s="11">
        <f>J25+J36+J46</f>
        <v>0</v>
      </c>
      <c r="K14" s="2"/>
    </row>
    <row r="15" spans="1:11" ht="63">
      <c r="A15" s="121"/>
      <c r="B15" s="121"/>
      <c r="C15" s="131"/>
      <c r="D15" s="10" t="s">
        <v>99</v>
      </c>
      <c r="E15" s="20">
        <f>SUM(F15:J15)</f>
        <v>0</v>
      </c>
      <c r="F15" s="11">
        <f t="shared" si="2"/>
        <v>0</v>
      </c>
      <c r="G15" s="11"/>
      <c r="H15" s="11"/>
      <c r="I15" s="11"/>
      <c r="J15" s="11">
        <f>J26+J37+J47</f>
        <v>0</v>
      </c>
      <c r="K15" s="2"/>
    </row>
    <row r="16" spans="1:11" ht="31.5">
      <c r="A16" s="121"/>
      <c r="B16" s="121"/>
      <c r="C16" s="131"/>
      <c r="D16" s="39" t="s">
        <v>100</v>
      </c>
      <c r="E16" s="20">
        <f>SUM(F16:J16)</f>
        <v>0</v>
      </c>
      <c r="F16" s="11">
        <f t="shared" si="2"/>
        <v>0</v>
      </c>
      <c r="G16" s="11"/>
      <c r="H16" s="11"/>
      <c r="I16" s="11"/>
      <c r="J16" s="11">
        <f>J27+J38+J48</f>
        <v>0</v>
      </c>
      <c r="K16" s="2"/>
    </row>
    <row r="17" spans="1:11" ht="47.25">
      <c r="A17" s="121"/>
      <c r="B17" s="121"/>
      <c r="C17" s="131"/>
      <c r="D17" s="39" t="s">
        <v>101</v>
      </c>
      <c r="E17" s="20">
        <v>0</v>
      </c>
      <c r="F17" s="11">
        <v>0</v>
      </c>
      <c r="G17" s="11" t="s">
        <v>104</v>
      </c>
      <c r="H17" s="11" t="s">
        <v>104</v>
      </c>
      <c r="I17" s="11" t="s">
        <v>104</v>
      </c>
      <c r="J17" s="11">
        <v>0</v>
      </c>
      <c r="K17" s="2"/>
    </row>
    <row r="18" spans="1:11" ht="31.5">
      <c r="A18" s="121"/>
      <c r="B18" s="121"/>
      <c r="C18" s="131"/>
      <c r="D18" s="39" t="s">
        <v>102</v>
      </c>
      <c r="E18" s="20">
        <f>SUM(F18:J18)</f>
        <v>126651.88999999998</v>
      </c>
      <c r="F18" s="11">
        <f>F29+F40+F50</f>
        <v>87036.93</v>
      </c>
      <c r="G18" s="61">
        <v>13878.973</v>
      </c>
      <c r="H18" s="61">
        <v>25735.987000000001</v>
      </c>
      <c r="I18" s="11" t="s">
        <v>104</v>
      </c>
      <c r="J18" s="11" t="s">
        <v>104</v>
      </c>
      <c r="K18" s="2">
        <v>0</v>
      </c>
    </row>
    <row r="19" spans="1:11" ht="15.75">
      <c r="A19" s="122"/>
      <c r="B19" s="122"/>
      <c r="C19" s="131"/>
      <c r="D19" s="39" t="s">
        <v>103</v>
      </c>
      <c r="E19" s="20">
        <f>SUM(F19:J19)</f>
        <v>3652.7710000000002</v>
      </c>
      <c r="F19" s="11">
        <f>F30+F41+F51</f>
        <v>39</v>
      </c>
      <c r="G19" s="21">
        <v>3613.7710000000002</v>
      </c>
      <c r="H19" s="21"/>
      <c r="I19" s="20" t="s">
        <v>104</v>
      </c>
      <c r="J19" s="20" t="s">
        <v>104</v>
      </c>
      <c r="K19" s="2">
        <v>0</v>
      </c>
    </row>
    <row r="20" spans="1:11" ht="15.75">
      <c r="A20" s="121" t="s">
        <v>4</v>
      </c>
      <c r="B20" s="121" t="s">
        <v>16</v>
      </c>
      <c r="C20" s="131" t="s">
        <v>49</v>
      </c>
      <c r="D20" s="79" t="s">
        <v>50</v>
      </c>
      <c r="E20" s="9">
        <f>SUM(F20:J20)</f>
        <v>111839.8</v>
      </c>
      <c r="F20" s="78">
        <v>111495.1</v>
      </c>
      <c r="G20" s="77" t="s">
        <v>107</v>
      </c>
      <c r="H20" s="77" t="s">
        <v>116</v>
      </c>
      <c r="I20" s="77">
        <f t="shared" ref="I20:K20" si="3">I21+I27+I28+I30</f>
        <v>161</v>
      </c>
      <c r="J20" s="77">
        <f t="shared" si="3"/>
        <v>183.7</v>
      </c>
      <c r="K20" s="77">
        <f t="shared" si="3"/>
        <v>15.2</v>
      </c>
    </row>
    <row r="21" spans="1:11" ht="31.5">
      <c r="A21" s="121"/>
      <c r="B21" s="121"/>
      <c r="C21" s="131"/>
      <c r="D21" s="10" t="s">
        <v>94</v>
      </c>
      <c r="E21" s="60">
        <v>157587.76</v>
      </c>
      <c r="F21" s="61">
        <v>111495.13</v>
      </c>
      <c r="G21" s="63">
        <f>G23+G24+G29+G30</f>
        <v>18587.672999999999</v>
      </c>
      <c r="H21" s="62">
        <f>H23+H24+H29+H30</f>
        <v>41074.119999999995</v>
      </c>
      <c r="I21" s="62">
        <v>161</v>
      </c>
      <c r="J21" s="62">
        <v>183.7</v>
      </c>
      <c r="K21" s="62">
        <v>15.2</v>
      </c>
    </row>
    <row r="22" spans="1:11" ht="15.75">
      <c r="A22" s="121"/>
      <c r="B22" s="121"/>
      <c r="C22" s="131"/>
      <c r="D22" s="10" t="s">
        <v>95</v>
      </c>
      <c r="E22" s="9"/>
      <c r="F22" s="64"/>
      <c r="G22" s="11"/>
      <c r="H22" s="11"/>
      <c r="I22" s="11"/>
      <c r="J22" s="64"/>
      <c r="K22" s="2"/>
    </row>
    <row r="23" spans="1:11" ht="47.25">
      <c r="A23" s="121"/>
      <c r="B23" s="121"/>
      <c r="C23" s="131"/>
      <c r="D23" s="10" t="s">
        <v>96</v>
      </c>
      <c r="E23" s="60">
        <v>4651.643</v>
      </c>
      <c r="F23" s="62">
        <v>2908.2</v>
      </c>
      <c r="G23" s="62">
        <v>665.6</v>
      </c>
      <c r="H23" s="62">
        <v>8396.8940000000002</v>
      </c>
      <c r="I23" s="62">
        <v>161</v>
      </c>
      <c r="J23" s="62">
        <v>183.7</v>
      </c>
      <c r="K23" s="62">
        <v>15.2</v>
      </c>
    </row>
    <row r="24" spans="1:11" ht="31.5">
      <c r="A24" s="121"/>
      <c r="B24" s="121"/>
      <c r="C24" s="131"/>
      <c r="D24" s="10" t="s">
        <v>97</v>
      </c>
      <c r="E24" s="9">
        <f>SUM(F24:J24)</f>
        <v>23617.235000000001</v>
      </c>
      <c r="F24" s="62">
        <v>21511</v>
      </c>
      <c r="G24" s="61">
        <v>429.3</v>
      </c>
      <c r="H24" s="61">
        <v>1676.9349999999999</v>
      </c>
      <c r="I24" s="11" t="s">
        <v>104</v>
      </c>
      <c r="J24" s="11" t="s">
        <v>104</v>
      </c>
      <c r="K24" s="11">
        <v>0</v>
      </c>
    </row>
    <row r="25" spans="1:11" ht="31.5">
      <c r="A25" s="121"/>
      <c r="B25" s="121"/>
      <c r="C25" s="131"/>
      <c r="D25" s="10" t="s">
        <v>98</v>
      </c>
      <c r="E25" s="9">
        <f>SUM(F25:F25)</f>
        <v>0</v>
      </c>
      <c r="F25" s="11">
        <v>0</v>
      </c>
      <c r="G25" s="11" t="s">
        <v>104</v>
      </c>
      <c r="H25" s="11" t="s">
        <v>104</v>
      </c>
      <c r="I25" s="11" t="s">
        <v>104</v>
      </c>
      <c r="J25" s="11">
        <v>0</v>
      </c>
      <c r="K25" s="11">
        <v>0</v>
      </c>
    </row>
    <row r="26" spans="1:11" ht="63">
      <c r="A26" s="121"/>
      <c r="B26" s="121"/>
      <c r="C26" s="131"/>
      <c r="D26" s="10" t="s">
        <v>99</v>
      </c>
      <c r="E26" s="9">
        <f>SUM(F26:F26)</f>
        <v>0</v>
      </c>
      <c r="F26" s="11">
        <v>0</v>
      </c>
      <c r="G26" s="11" t="s">
        <v>104</v>
      </c>
      <c r="H26" s="11" t="s">
        <v>104</v>
      </c>
      <c r="I26" s="11" t="s">
        <v>104</v>
      </c>
      <c r="J26" s="11">
        <v>0</v>
      </c>
      <c r="K26" s="11">
        <v>0</v>
      </c>
    </row>
    <row r="27" spans="1:11" ht="31.5">
      <c r="A27" s="121"/>
      <c r="B27" s="121"/>
      <c r="C27" s="131"/>
      <c r="D27" s="39" t="s">
        <v>100</v>
      </c>
      <c r="E27" s="9">
        <f>SUM(F27:F27)</f>
        <v>0</v>
      </c>
      <c r="F27" s="11">
        <v>0</v>
      </c>
      <c r="G27" s="11" t="s">
        <v>104</v>
      </c>
      <c r="H27" s="11" t="s">
        <v>104</v>
      </c>
      <c r="I27" s="11" t="s">
        <v>104</v>
      </c>
      <c r="J27" s="11">
        <v>0</v>
      </c>
      <c r="K27" s="11">
        <v>0</v>
      </c>
    </row>
    <row r="28" spans="1:11" ht="47.25">
      <c r="A28" s="121"/>
      <c r="B28" s="121"/>
      <c r="C28" s="131"/>
      <c r="D28" s="39" t="s">
        <v>101</v>
      </c>
      <c r="E28" s="9">
        <f>SUM(F28:F28)</f>
        <v>0</v>
      </c>
      <c r="F28" s="11">
        <v>0</v>
      </c>
      <c r="G28" s="11" t="s">
        <v>104</v>
      </c>
      <c r="H28" s="11" t="s">
        <v>104</v>
      </c>
      <c r="I28" s="11" t="s">
        <v>104</v>
      </c>
      <c r="J28" s="11">
        <v>0</v>
      </c>
      <c r="K28" s="11">
        <v>0</v>
      </c>
    </row>
    <row r="29" spans="1:11" ht="31.5">
      <c r="A29" s="121"/>
      <c r="B29" s="121"/>
      <c r="C29" s="131"/>
      <c r="D29" s="39" t="s">
        <v>102</v>
      </c>
      <c r="E29" s="9">
        <f>SUM(F29:J29)</f>
        <v>126651.88999999998</v>
      </c>
      <c r="F29" s="62">
        <v>87036.93</v>
      </c>
      <c r="G29" s="61">
        <v>13878.973</v>
      </c>
      <c r="H29" s="61">
        <v>25735.987000000001</v>
      </c>
      <c r="I29" s="11" t="s">
        <v>104</v>
      </c>
      <c r="J29" s="11" t="s">
        <v>104</v>
      </c>
      <c r="K29" s="11">
        <v>0</v>
      </c>
    </row>
    <row r="30" spans="1:11" ht="15.75">
      <c r="A30" s="122"/>
      <c r="B30" s="122"/>
      <c r="C30" s="131"/>
      <c r="D30" s="39" t="s">
        <v>103</v>
      </c>
      <c r="E30" s="9">
        <f>SUM(F30:J30)</f>
        <v>8917.1039999999994</v>
      </c>
      <c r="F30" s="62">
        <v>39</v>
      </c>
      <c r="G30" s="61">
        <v>3613.8</v>
      </c>
      <c r="H30" s="61">
        <v>5264.3040000000001</v>
      </c>
      <c r="I30" s="11" t="s">
        <v>104</v>
      </c>
      <c r="J30" s="11" t="s">
        <v>104</v>
      </c>
      <c r="K30" s="11">
        <v>0</v>
      </c>
    </row>
    <row r="31" spans="1:11" ht="15.75">
      <c r="A31" s="121" t="s">
        <v>4</v>
      </c>
      <c r="B31" s="121" t="s">
        <v>5</v>
      </c>
      <c r="C31" s="123" t="s">
        <v>64</v>
      </c>
      <c r="D31" s="79" t="s">
        <v>50</v>
      </c>
      <c r="E31" s="20">
        <f>SUM(F31:J31)</f>
        <v>0</v>
      </c>
      <c r="F31" s="77">
        <f t="shared" ref="F31:J31" si="4">SUM(F32)</f>
        <v>0</v>
      </c>
      <c r="G31" s="77">
        <f t="shared" si="4"/>
        <v>0</v>
      </c>
      <c r="H31" s="77">
        <f t="shared" si="4"/>
        <v>0</v>
      </c>
      <c r="I31" s="77">
        <f t="shared" si="4"/>
        <v>0</v>
      </c>
      <c r="J31" s="77">
        <f t="shared" si="4"/>
        <v>0</v>
      </c>
      <c r="K31" s="2"/>
    </row>
    <row r="32" spans="1:11" ht="31.5">
      <c r="A32" s="121"/>
      <c r="B32" s="121"/>
      <c r="C32" s="124"/>
      <c r="D32" s="10" t="s">
        <v>94</v>
      </c>
      <c r="E32" s="9">
        <f>SUM(F32:J32)</f>
        <v>0</v>
      </c>
      <c r="F32" s="11">
        <f t="shared" ref="F32:J32" si="5">F34+F35</f>
        <v>0</v>
      </c>
      <c r="G32" s="11">
        <f t="shared" si="5"/>
        <v>0</v>
      </c>
      <c r="H32" s="11">
        <f t="shared" si="5"/>
        <v>0</v>
      </c>
      <c r="I32" s="11">
        <f t="shared" si="5"/>
        <v>0</v>
      </c>
      <c r="J32" s="11">
        <f t="shared" si="5"/>
        <v>0</v>
      </c>
      <c r="K32" s="2"/>
    </row>
    <row r="33" spans="1:11" ht="15.75">
      <c r="A33" s="121"/>
      <c r="B33" s="121"/>
      <c r="C33" s="124"/>
      <c r="D33" s="10" t="s">
        <v>95</v>
      </c>
      <c r="E33" s="9"/>
      <c r="F33" s="11"/>
      <c r="G33" s="11"/>
      <c r="H33" s="11"/>
      <c r="I33" s="11"/>
      <c r="J33" s="11"/>
      <c r="K33" s="2"/>
    </row>
    <row r="34" spans="1:11" ht="47.25">
      <c r="A34" s="121"/>
      <c r="B34" s="121"/>
      <c r="C34" s="124"/>
      <c r="D34" s="10" t="s">
        <v>96</v>
      </c>
      <c r="E34" s="9">
        <f t="shared" ref="E34:E41" si="6">SUM(F34:J34)</f>
        <v>0</v>
      </c>
      <c r="F34" s="62"/>
      <c r="G34" s="62"/>
      <c r="H34" s="62"/>
      <c r="I34" s="62"/>
      <c r="J34" s="62"/>
      <c r="K34" s="2"/>
    </row>
    <row r="35" spans="1:11" ht="31.5">
      <c r="A35" s="121"/>
      <c r="B35" s="121"/>
      <c r="C35" s="124"/>
      <c r="D35" s="10" t="s">
        <v>97</v>
      </c>
      <c r="E35" s="9">
        <f t="shared" si="6"/>
        <v>0</v>
      </c>
      <c r="F35" s="62">
        <v>0</v>
      </c>
      <c r="G35" s="62">
        <v>0</v>
      </c>
      <c r="H35" s="62">
        <v>0</v>
      </c>
      <c r="I35" s="62">
        <v>0</v>
      </c>
      <c r="J35" s="62">
        <v>0</v>
      </c>
      <c r="K35" s="2"/>
    </row>
    <row r="36" spans="1:11" ht="31.5">
      <c r="A36" s="121"/>
      <c r="B36" s="121"/>
      <c r="C36" s="124"/>
      <c r="D36" s="10" t="s">
        <v>98</v>
      </c>
      <c r="E36" s="9">
        <f t="shared" si="6"/>
        <v>0</v>
      </c>
      <c r="F36" s="11">
        <v>0</v>
      </c>
      <c r="G36" s="11"/>
      <c r="H36" s="11"/>
      <c r="I36" s="11"/>
      <c r="J36" s="11">
        <v>0</v>
      </c>
      <c r="K36" s="2"/>
    </row>
    <row r="37" spans="1:11" ht="63">
      <c r="A37" s="121"/>
      <c r="B37" s="121"/>
      <c r="C37" s="124"/>
      <c r="D37" s="10" t="s">
        <v>99</v>
      </c>
      <c r="E37" s="9">
        <f t="shared" si="6"/>
        <v>0</v>
      </c>
      <c r="F37" s="11">
        <v>0</v>
      </c>
      <c r="G37" s="11"/>
      <c r="H37" s="11"/>
      <c r="I37" s="11"/>
      <c r="J37" s="11">
        <v>0</v>
      </c>
      <c r="K37" s="2"/>
    </row>
    <row r="38" spans="1:11" ht="31.5">
      <c r="A38" s="121"/>
      <c r="B38" s="121"/>
      <c r="C38" s="124"/>
      <c r="D38" s="39" t="s">
        <v>100</v>
      </c>
      <c r="E38" s="9">
        <f t="shared" si="6"/>
        <v>0</v>
      </c>
      <c r="F38" s="11">
        <v>0</v>
      </c>
      <c r="G38" s="11"/>
      <c r="H38" s="11"/>
      <c r="I38" s="11"/>
      <c r="J38" s="11">
        <v>0</v>
      </c>
      <c r="K38" s="2"/>
    </row>
    <row r="39" spans="1:11" ht="47.25">
      <c r="A39" s="121"/>
      <c r="B39" s="121"/>
      <c r="C39" s="124"/>
      <c r="D39" s="39" t="s">
        <v>101</v>
      </c>
      <c r="E39" s="9">
        <f t="shared" si="6"/>
        <v>0</v>
      </c>
      <c r="F39" s="11">
        <v>0</v>
      </c>
      <c r="G39" s="11"/>
      <c r="H39" s="11"/>
      <c r="I39" s="11"/>
      <c r="J39" s="11">
        <v>0</v>
      </c>
      <c r="K39" s="2"/>
    </row>
    <row r="40" spans="1:11" ht="15.75">
      <c r="A40" s="122"/>
      <c r="B40" s="122"/>
      <c r="C40" s="125"/>
      <c r="D40" s="39" t="s">
        <v>103</v>
      </c>
      <c r="E40" s="9">
        <f t="shared" si="6"/>
        <v>0</v>
      </c>
      <c r="F40" s="11">
        <v>0</v>
      </c>
      <c r="G40" s="11"/>
      <c r="H40" s="11"/>
      <c r="I40" s="11"/>
      <c r="J40" s="11">
        <v>0</v>
      </c>
      <c r="K40" s="2"/>
    </row>
    <row r="41" spans="1:11" ht="15.75">
      <c r="A41" s="128" t="s">
        <v>4</v>
      </c>
      <c r="B41" s="128" t="s">
        <v>6</v>
      </c>
      <c r="C41" s="123" t="s">
        <v>65</v>
      </c>
      <c r="D41" s="79" t="s">
        <v>50</v>
      </c>
      <c r="E41" s="20">
        <f t="shared" si="6"/>
        <v>0</v>
      </c>
      <c r="F41" s="20">
        <v>0</v>
      </c>
      <c r="G41" s="20"/>
      <c r="H41" s="20"/>
      <c r="I41" s="20"/>
      <c r="J41" s="20">
        <v>0</v>
      </c>
      <c r="K41" s="2"/>
    </row>
    <row r="42" spans="1:11" ht="31.5">
      <c r="A42" s="129"/>
      <c r="B42" s="129"/>
      <c r="C42" s="124"/>
      <c r="D42" s="10" t="s">
        <v>94</v>
      </c>
      <c r="E42" s="9" t="s">
        <v>104</v>
      </c>
      <c r="F42" s="9">
        <v>0</v>
      </c>
      <c r="G42" s="9"/>
      <c r="H42" s="9"/>
      <c r="I42" s="9"/>
      <c r="J42" s="9">
        <v>0</v>
      </c>
      <c r="K42" s="2"/>
    </row>
    <row r="43" spans="1:11" ht="15.75">
      <c r="A43" s="129"/>
      <c r="B43" s="129"/>
      <c r="C43" s="124"/>
      <c r="D43" s="10" t="s">
        <v>95</v>
      </c>
      <c r="E43" s="9"/>
      <c r="F43" s="9">
        <f>SUM(G22:G22)</f>
        <v>0</v>
      </c>
      <c r="G43" s="9"/>
      <c r="H43" s="9"/>
      <c r="I43" s="9"/>
      <c r="J43" s="9">
        <f>SUM(K22:K22)</f>
        <v>0</v>
      </c>
      <c r="K43" s="2"/>
    </row>
    <row r="44" spans="1:11" ht="47.25">
      <c r="A44" s="129"/>
      <c r="B44" s="129"/>
      <c r="C44" s="124"/>
      <c r="D44" s="10" t="s">
        <v>96</v>
      </c>
      <c r="E44" s="9" t="s">
        <v>104</v>
      </c>
      <c r="F44" s="9">
        <v>0</v>
      </c>
      <c r="G44" s="9"/>
      <c r="H44" s="9"/>
      <c r="I44" s="9"/>
      <c r="J44" s="9">
        <v>0</v>
      </c>
      <c r="K44" s="2"/>
    </row>
    <row r="45" spans="1:11" ht="31.5">
      <c r="A45" s="129"/>
      <c r="B45" s="129"/>
      <c r="C45" s="124"/>
      <c r="D45" s="10" t="s">
        <v>97</v>
      </c>
      <c r="E45" s="9">
        <v>0</v>
      </c>
      <c r="F45" s="9">
        <v>0</v>
      </c>
      <c r="G45" s="9"/>
      <c r="H45" s="9"/>
      <c r="I45" s="9"/>
      <c r="J45" s="9">
        <v>0</v>
      </c>
      <c r="K45" s="2"/>
    </row>
    <row r="46" spans="1:11" ht="31.5">
      <c r="A46" s="129"/>
      <c r="B46" s="129"/>
      <c r="C46" s="124"/>
      <c r="D46" s="10" t="s">
        <v>98</v>
      </c>
      <c r="E46" s="9" t="s">
        <v>104</v>
      </c>
      <c r="F46" s="9">
        <f>SUM(G25:G25)</f>
        <v>0</v>
      </c>
      <c r="G46" s="9"/>
      <c r="H46" s="9"/>
      <c r="I46" s="9"/>
      <c r="J46" s="9">
        <f>SUM(K25:K25)</f>
        <v>0</v>
      </c>
      <c r="K46" s="2"/>
    </row>
    <row r="47" spans="1:11" ht="63">
      <c r="A47" s="129"/>
      <c r="B47" s="129"/>
      <c r="C47" s="124"/>
      <c r="D47" s="10" t="s">
        <v>99</v>
      </c>
      <c r="E47" s="9" t="s">
        <v>104</v>
      </c>
      <c r="F47" s="9">
        <f>SUM(G26:G26)</f>
        <v>0</v>
      </c>
      <c r="G47" s="9"/>
      <c r="H47" s="9"/>
      <c r="I47" s="9"/>
      <c r="J47" s="9">
        <f>SUM(K26:K26)</f>
        <v>0</v>
      </c>
      <c r="K47" s="2"/>
    </row>
    <row r="48" spans="1:11" ht="31.5">
      <c r="A48" s="129"/>
      <c r="B48" s="129"/>
      <c r="C48" s="124"/>
      <c r="D48" s="39" t="s">
        <v>100</v>
      </c>
      <c r="E48" s="9" t="s">
        <v>104</v>
      </c>
      <c r="F48" s="9">
        <f>SUM(G27:G27)</f>
        <v>0</v>
      </c>
      <c r="G48" s="9"/>
      <c r="H48" s="9"/>
      <c r="I48" s="9"/>
      <c r="J48" s="9">
        <f>SUM(K27:K27)</f>
        <v>0</v>
      </c>
      <c r="K48" s="2"/>
    </row>
    <row r="49" spans="1:11" ht="47.25">
      <c r="A49" s="129"/>
      <c r="B49" s="129"/>
      <c r="C49" s="124"/>
      <c r="D49" s="39" t="s">
        <v>101</v>
      </c>
      <c r="E49" s="9">
        <f>SUM(F49:J49)</f>
        <v>0</v>
      </c>
      <c r="F49" s="11">
        <v>0</v>
      </c>
      <c r="G49" s="11"/>
      <c r="H49" s="11"/>
      <c r="I49" s="11"/>
      <c r="J49" s="11">
        <v>0</v>
      </c>
      <c r="K49" s="2"/>
    </row>
    <row r="50" spans="1:11" ht="15.75">
      <c r="A50" s="130"/>
      <c r="B50" s="130"/>
      <c r="C50" s="125"/>
      <c r="D50" s="39" t="s">
        <v>103</v>
      </c>
      <c r="E50" s="9">
        <v>0</v>
      </c>
      <c r="F50" s="11">
        <v>0</v>
      </c>
      <c r="G50" s="11"/>
      <c r="H50" s="11"/>
      <c r="I50" s="11"/>
      <c r="J50" s="11">
        <v>0</v>
      </c>
      <c r="K50" s="2"/>
    </row>
    <row r="51" spans="1:11" ht="15.75">
      <c r="A51" s="126" t="s">
        <v>4</v>
      </c>
      <c r="B51" s="127">
        <v>4</v>
      </c>
      <c r="C51" s="123" t="s">
        <v>66</v>
      </c>
      <c r="D51" s="79" t="s">
        <v>50</v>
      </c>
      <c r="E51" s="77">
        <f>SUM(E52+E58+E59+E60)</f>
        <v>0</v>
      </c>
      <c r="F51" s="77" t="s">
        <v>104</v>
      </c>
      <c r="G51" s="77" t="s">
        <v>104</v>
      </c>
      <c r="H51" s="77" t="s">
        <v>104</v>
      </c>
      <c r="I51" s="77" t="s">
        <v>104</v>
      </c>
      <c r="J51" s="77" t="s">
        <v>104</v>
      </c>
      <c r="K51" s="2"/>
    </row>
    <row r="52" spans="1:11" ht="31.5">
      <c r="A52" s="126"/>
      <c r="B52" s="127"/>
      <c r="C52" s="124"/>
      <c r="D52" s="10" t="s">
        <v>94</v>
      </c>
      <c r="E52" s="11">
        <v>0</v>
      </c>
      <c r="F52" s="11">
        <v>0</v>
      </c>
      <c r="G52" s="11"/>
      <c r="H52" s="11"/>
      <c r="I52" s="11"/>
      <c r="J52" s="11">
        <v>0</v>
      </c>
      <c r="K52" s="2"/>
    </row>
    <row r="53" spans="1:11" ht="15.75">
      <c r="A53" s="126"/>
      <c r="B53" s="127"/>
      <c r="C53" s="124"/>
      <c r="D53" s="10" t="s">
        <v>95</v>
      </c>
      <c r="E53" s="11"/>
      <c r="F53" s="11"/>
      <c r="G53" s="11"/>
      <c r="H53" s="11"/>
      <c r="I53" s="11"/>
      <c r="J53" s="11"/>
      <c r="K53" s="2"/>
    </row>
    <row r="54" spans="1:11" ht="47.25">
      <c r="A54" s="126"/>
      <c r="B54" s="127"/>
      <c r="C54" s="124"/>
      <c r="D54" s="10" t="s">
        <v>96</v>
      </c>
      <c r="E54" s="11">
        <v>0</v>
      </c>
      <c r="F54" s="11">
        <v>0</v>
      </c>
      <c r="G54" s="11"/>
      <c r="H54" s="11"/>
      <c r="I54" s="11"/>
      <c r="J54" s="11">
        <v>0</v>
      </c>
      <c r="K54" s="2"/>
    </row>
    <row r="55" spans="1:11" ht="31.5">
      <c r="A55" s="126"/>
      <c r="B55" s="127"/>
      <c r="C55" s="124"/>
      <c r="D55" s="10" t="s">
        <v>97</v>
      </c>
      <c r="E55" s="11">
        <v>0</v>
      </c>
      <c r="F55" s="11">
        <v>0</v>
      </c>
      <c r="G55" s="11"/>
      <c r="H55" s="11"/>
      <c r="I55" s="11"/>
      <c r="J55" s="11">
        <v>0</v>
      </c>
      <c r="K55" s="2"/>
    </row>
    <row r="56" spans="1:11" ht="31.5">
      <c r="A56" s="126"/>
      <c r="B56" s="127"/>
      <c r="C56" s="124"/>
      <c r="D56" s="10" t="s">
        <v>98</v>
      </c>
      <c r="E56" s="11">
        <v>0</v>
      </c>
      <c r="F56" s="11">
        <v>0</v>
      </c>
      <c r="G56" s="11"/>
      <c r="H56" s="11"/>
      <c r="I56" s="11"/>
      <c r="J56" s="11">
        <v>0</v>
      </c>
      <c r="K56" s="2"/>
    </row>
    <row r="57" spans="1:11" ht="63">
      <c r="A57" s="126"/>
      <c r="B57" s="127"/>
      <c r="C57" s="124"/>
      <c r="D57" s="10" t="s">
        <v>99</v>
      </c>
      <c r="E57" s="11">
        <v>0</v>
      </c>
      <c r="F57" s="11">
        <v>0</v>
      </c>
      <c r="G57" s="11"/>
      <c r="H57" s="11"/>
      <c r="I57" s="11"/>
      <c r="J57" s="11">
        <v>0</v>
      </c>
      <c r="K57" s="2"/>
    </row>
    <row r="58" spans="1:11" ht="31.5">
      <c r="A58" s="126"/>
      <c r="B58" s="127"/>
      <c r="C58" s="124"/>
      <c r="D58" s="39" t="s">
        <v>100</v>
      </c>
      <c r="E58" s="11">
        <v>0</v>
      </c>
      <c r="F58" s="11">
        <v>0</v>
      </c>
      <c r="G58" s="11"/>
      <c r="H58" s="11"/>
      <c r="I58" s="11"/>
      <c r="J58" s="11">
        <v>0</v>
      </c>
      <c r="K58" s="2"/>
    </row>
    <row r="59" spans="1:11" ht="47.25">
      <c r="A59" s="126"/>
      <c r="B59" s="127"/>
      <c r="C59" s="124"/>
      <c r="D59" s="39" t="s">
        <v>101</v>
      </c>
      <c r="E59" s="11">
        <v>0</v>
      </c>
      <c r="F59" s="11">
        <v>0</v>
      </c>
      <c r="G59" s="11"/>
      <c r="H59" s="11"/>
      <c r="I59" s="11"/>
      <c r="J59" s="11">
        <v>0</v>
      </c>
      <c r="K59" s="2"/>
    </row>
    <row r="60" spans="1:11" ht="15.75">
      <c r="A60" s="126"/>
      <c r="B60" s="127"/>
      <c r="C60" s="125"/>
      <c r="D60" s="39" t="s">
        <v>103</v>
      </c>
      <c r="E60" s="11">
        <f>SUM(F60:J60)</f>
        <v>0</v>
      </c>
      <c r="F60" s="11" t="s">
        <v>104</v>
      </c>
      <c r="G60" s="11" t="s">
        <v>104</v>
      </c>
      <c r="H60" s="11" t="s">
        <v>104</v>
      </c>
      <c r="I60" s="11" t="s">
        <v>104</v>
      </c>
      <c r="J60" s="11" t="s">
        <v>104</v>
      </c>
      <c r="K60" s="2"/>
    </row>
    <row r="61" spans="1:11" ht="15.75">
      <c r="A61" s="126" t="s">
        <v>4</v>
      </c>
      <c r="B61" s="127">
        <v>5</v>
      </c>
      <c r="C61" s="123" t="s">
        <v>67</v>
      </c>
      <c r="D61" s="79" t="s">
        <v>50</v>
      </c>
      <c r="E61" s="20">
        <f>SUM(F61:J61)</f>
        <v>0</v>
      </c>
      <c r="F61" s="77" t="s">
        <v>16</v>
      </c>
      <c r="G61" s="77" t="s">
        <v>104</v>
      </c>
      <c r="H61" s="77" t="s">
        <v>16</v>
      </c>
      <c r="I61" s="77" t="s">
        <v>16</v>
      </c>
      <c r="J61" s="77" t="s">
        <v>16</v>
      </c>
      <c r="K61" s="2">
        <v>1</v>
      </c>
    </row>
    <row r="62" spans="1:11" ht="31.5">
      <c r="A62" s="126"/>
      <c r="B62" s="127"/>
      <c r="C62" s="124"/>
      <c r="D62" s="10" t="s">
        <v>94</v>
      </c>
      <c r="E62" s="9">
        <f>SUM(F62:J62)</f>
        <v>1</v>
      </c>
      <c r="F62" s="61">
        <v>1</v>
      </c>
      <c r="G62" s="61">
        <v>0</v>
      </c>
      <c r="H62" s="11" t="s">
        <v>16</v>
      </c>
      <c r="I62" s="11" t="s">
        <v>16</v>
      </c>
      <c r="J62" s="11" t="s">
        <v>16</v>
      </c>
      <c r="K62" s="11" t="s">
        <v>16</v>
      </c>
    </row>
    <row r="63" spans="1:11" ht="15.75">
      <c r="A63" s="126"/>
      <c r="B63" s="127"/>
      <c r="C63" s="124"/>
      <c r="D63" s="10" t="s">
        <v>95</v>
      </c>
      <c r="E63" s="9"/>
      <c r="F63" s="11"/>
      <c r="G63" s="11">
        <v>0</v>
      </c>
      <c r="H63" s="11">
        <v>0</v>
      </c>
      <c r="I63" s="11">
        <v>0</v>
      </c>
      <c r="J63" s="11"/>
      <c r="K63" s="2"/>
    </row>
    <row r="64" spans="1:11" ht="47.25">
      <c r="A64" s="126"/>
      <c r="B64" s="127"/>
      <c r="C64" s="124"/>
      <c r="D64" s="10" t="s">
        <v>96</v>
      </c>
      <c r="E64" s="9">
        <f t="shared" ref="E64:E70" si="7">SUM(F64:J64)</f>
        <v>4</v>
      </c>
      <c r="F64" s="61">
        <v>1</v>
      </c>
      <c r="G64" s="61">
        <v>0</v>
      </c>
      <c r="H64" s="61">
        <v>1</v>
      </c>
      <c r="I64" s="61">
        <v>1</v>
      </c>
      <c r="J64" s="61">
        <v>1</v>
      </c>
      <c r="K64" s="2">
        <v>1</v>
      </c>
    </row>
    <row r="65" spans="1:11" ht="31.5">
      <c r="A65" s="126"/>
      <c r="B65" s="127"/>
      <c r="C65" s="124"/>
      <c r="D65" s="10" t="s">
        <v>97</v>
      </c>
      <c r="E65" s="9">
        <f t="shared" si="7"/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2"/>
    </row>
    <row r="66" spans="1:11" ht="31.5">
      <c r="A66" s="126"/>
      <c r="B66" s="127"/>
      <c r="C66" s="124"/>
      <c r="D66" s="10" t="s">
        <v>98</v>
      </c>
      <c r="E66" s="9">
        <f t="shared" si="7"/>
        <v>0</v>
      </c>
      <c r="F66" s="11">
        <v>0</v>
      </c>
      <c r="G66" s="11">
        <v>0</v>
      </c>
      <c r="H66" s="11">
        <v>0</v>
      </c>
      <c r="I66" s="11">
        <v>0</v>
      </c>
      <c r="J66" s="11">
        <v>0</v>
      </c>
      <c r="K66" s="2"/>
    </row>
    <row r="67" spans="1:11" ht="63">
      <c r="A67" s="126"/>
      <c r="B67" s="127"/>
      <c r="C67" s="124"/>
      <c r="D67" s="10" t="s">
        <v>99</v>
      </c>
      <c r="E67" s="9">
        <f t="shared" si="7"/>
        <v>0</v>
      </c>
      <c r="F67" s="11">
        <v>0</v>
      </c>
      <c r="G67" s="11">
        <v>0</v>
      </c>
      <c r="H67" s="11">
        <v>0</v>
      </c>
      <c r="I67" s="11">
        <v>0</v>
      </c>
      <c r="J67" s="11">
        <v>0</v>
      </c>
      <c r="K67" s="2"/>
    </row>
    <row r="68" spans="1:11" ht="31.5">
      <c r="A68" s="126"/>
      <c r="B68" s="127"/>
      <c r="C68" s="124"/>
      <c r="D68" s="39" t="s">
        <v>100</v>
      </c>
      <c r="E68" s="9">
        <f t="shared" si="7"/>
        <v>0</v>
      </c>
      <c r="F68" s="11">
        <v>0</v>
      </c>
      <c r="G68" s="11">
        <v>0</v>
      </c>
      <c r="H68" s="11">
        <v>0</v>
      </c>
      <c r="I68" s="11">
        <v>0</v>
      </c>
      <c r="J68" s="11">
        <v>0</v>
      </c>
      <c r="K68" s="2"/>
    </row>
    <row r="69" spans="1:11" ht="47.25">
      <c r="A69" s="126"/>
      <c r="B69" s="127"/>
      <c r="C69" s="124"/>
      <c r="D69" s="39" t="s">
        <v>101</v>
      </c>
      <c r="E69" s="9">
        <f t="shared" si="7"/>
        <v>0</v>
      </c>
      <c r="F69" s="11">
        <v>0</v>
      </c>
      <c r="G69" s="11">
        <v>0</v>
      </c>
      <c r="H69" s="11">
        <v>0</v>
      </c>
      <c r="I69" s="11">
        <v>0</v>
      </c>
      <c r="J69" s="11">
        <v>0</v>
      </c>
      <c r="K69" s="2"/>
    </row>
    <row r="70" spans="1:11" ht="15.75">
      <c r="A70" s="126"/>
      <c r="B70" s="127"/>
      <c r="C70" s="125"/>
      <c r="D70" s="39" t="s">
        <v>103</v>
      </c>
      <c r="E70" s="9">
        <f t="shared" si="7"/>
        <v>0</v>
      </c>
      <c r="F70" s="11">
        <v>0</v>
      </c>
      <c r="G70" s="11">
        <v>0</v>
      </c>
      <c r="H70" s="11">
        <v>0</v>
      </c>
      <c r="I70" s="11">
        <v>0</v>
      </c>
      <c r="J70" s="11">
        <v>0</v>
      </c>
      <c r="K70" s="2"/>
    </row>
    <row r="71" spans="1:11">
      <c r="A71" s="65"/>
      <c r="B71" s="65"/>
      <c r="C71" s="65"/>
      <c r="D71" s="65"/>
      <c r="E71" s="65"/>
      <c r="F71" s="65"/>
      <c r="G71" s="65"/>
      <c r="H71" s="65"/>
      <c r="I71" s="65"/>
      <c r="J71" s="65"/>
    </row>
    <row r="72" spans="1:11">
      <c r="A72" s="65"/>
      <c r="B72" s="65"/>
      <c r="C72" s="65"/>
      <c r="D72" s="65"/>
      <c r="E72" s="65"/>
      <c r="F72" s="65"/>
      <c r="G72" s="65"/>
      <c r="H72" s="65"/>
      <c r="I72" s="65"/>
      <c r="J72" s="65"/>
    </row>
    <row r="73" spans="1:11">
      <c r="A73" s="65"/>
      <c r="B73" s="65"/>
      <c r="C73" s="65"/>
      <c r="D73" s="65"/>
      <c r="E73" s="65"/>
      <c r="F73" s="65"/>
      <c r="G73" s="65"/>
      <c r="H73" s="65"/>
      <c r="I73" s="65"/>
      <c r="J73" s="65"/>
    </row>
    <row r="74" spans="1:11">
      <c r="A74" s="65"/>
      <c r="B74" s="65"/>
      <c r="C74" s="65"/>
      <c r="D74" s="65"/>
      <c r="E74" s="65"/>
      <c r="F74" s="65"/>
      <c r="G74" s="65"/>
      <c r="H74" s="65"/>
      <c r="I74" s="65"/>
      <c r="J74" s="65"/>
    </row>
    <row r="75" spans="1:11">
      <c r="A75" s="65"/>
      <c r="B75" s="65"/>
      <c r="C75" s="65"/>
      <c r="D75" s="65"/>
      <c r="E75" s="65"/>
      <c r="F75" s="65"/>
      <c r="G75" s="65"/>
      <c r="H75" s="65"/>
      <c r="I75" s="65"/>
      <c r="J75" s="65"/>
    </row>
    <row r="76" spans="1:11">
      <c r="A76" s="65"/>
      <c r="B76" s="65"/>
      <c r="C76" s="65"/>
      <c r="D76" s="65"/>
      <c r="E76" s="65"/>
      <c r="F76" s="65"/>
      <c r="G76" s="65"/>
      <c r="H76" s="65"/>
      <c r="I76" s="65"/>
      <c r="J76" s="65"/>
    </row>
    <row r="77" spans="1:11">
      <c r="A77" s="65"/>
      <c r="B77" s="65"/>
      <c r="C77" s="65"/>
      <c r="D77" s="65"/>
      <c r="E77" s="65"/>
      <c r="F77" s="65"/>
      <c r="G77" s="65"/>
      <c r="H77" s="65"/>
      <c r="I77" s="65"/>
      <c r="J77" s="65"/>
    </row>
    <row r="78" spans="1:11">
      <c r="A78" s="65"/>
      <c r="B78" s="65"/>
      <c r="C78" s="65"/>
      <c r="D78" s="65"/>
      <c r="E78" s="65"/>
      <c r="F78" s="65"/>
      <c r="G78" s="65"/>
      <c r="H78" s="65"/>
      <c r="I78" s="65"/>
      <c r="J78" s="65"/>
    </row>
    <row r="79" spans="1:11">
      <c r="A79" s="65"/>
      <c r="B79" s="65"/>
      <c r="C79" s="65"/>
      <c r="D79" s="65"/>
      <c r="E79" s="65"/>
      <c r="F79" s="65"/>
      <c r="G79" s="65"/>
      <c r="H79" s="65"/>
      <c r="I79" s="65"/>
      <c r="J79" s="65"/>
    </row>
    <row r="80" spans="1:11">
      <c r="A80" s="65"/>
      <c r="B80" s="65"/>
      <c r="C80" s="65"/>
      <c r="D80" s="65"/>
      <c r="E80" s="65"/>
      <c r="F80" s="65"/>
      <c r="G80" s="65"/>
      <c r="H80" s="65"/>
      <c r="I80" s="65"/>
      <c r="J80" s="65"/>
    </row>
    <row r="81" spans="1:10">
      <c r="A81" s="65"/>
      <c r="B81" s="65"/>
      <c r="C81" s="65"/>
      <c r="D81" s="65"/>
      <c r="E81" s="65"/>
      <c r="F81" s="65"/>
      <c r="G81" s="65"/>
      <c r="H81" s="65"/>
      <c r="I81" s="65"/>
      <c r="J81" s="65"/>
    </row>
    <row r="82" spans="1:10">
      <c r="A82" s="65"/>
      <c r="B82" s="65"/>
      <c r="C82" s="65"/>
      <c r="D82" s="65"/>
      <c r="E82" s="65"/>
      <c r="F82" s="65"/>
      <c r="G82" s="65"/>
      <c r="H82" s="65"/>
      <c r="I82" s="65"/>
      <c r="J82" s="65"/>
    </row>
    <row r="83" spans="1:10">
      <c r="A83" s="65"/>
      <c r="B83" s="65"/>
      <c r="C83" s="65"/>
      <c r="D83" s="65"/>
      <c r="E83" s="65"/>
      <c r="F83" s="65"/>
      <c r="G83" s="65"/>
      <c r="H83" s="65"/>
      <c r="I83" s="65"/>
      <c r="J83" s="65"/>
    </row>
    <row r="84" spans="1:10">
      <c r="A84" s="65"/>
      <c r="B84" s="65"/>
      <c r="C84" s="65"/>
      <c r="D84" s="65"/>
      <c r="E84" s="65"/>
      <c r="F84" s="65"/>
      <c r="G84" s="65"/>
      <c r="H84" s="65"/>
      <c r="I84" s="65"/>
      <c r="J84" s="65"/>
    </row>
    <row r="85" spans="1:10">
      <c r="A85" s="65"/>
      <c r="B85" s="65"/>
      <c r="C85" s="65"/>
      <c r="D85" s="65"/>
      <c r="E85" s="65"/>
      <c r="F85" s="65"/>
      <c r="G85" s="65"/>
      <c r="H85" s="65"/>
      <c r="I85" s="65"/>
      <c r="J85" s="65"/>
    </row>
    <row r="86" spans="1:10">
      <c r="A86" s="65"/>
      <c r="B86" s="65"/>
      <c r="C86" s="65"/>
      <c r="D86" s="65"/>
      <c r="E86" s="65"/>
      <c r="F86" s="65"/>
      <c r="G86" s="65"/>
      <c r="H86" s="65"/>
      <c r="I86" s="65"/>
      <c r="J86" s="65"/>
    </row>
    <row r="87" spans="1:10">
      <c r="A87" s="65"/>
      <c r="B87" s="65"/>
      <c r="C87" s="65"/>
      <c r="D87" s="65"/>
      <c r="E87" s="65"/>
      <c r="F87" s="65"/>
      <c r="G87" s="65"/>
      <c r="H87" s="65"/>
      <c r="I87" s="65"/>
      <c r="J87" s="65"/>
    </row>
    <row r="88" spans="1:10">
      <c r="A88" s="65"/>
      <c r="B88" s="65"/>
      <c r="C88" s="65"/>
      <c r="D88" s="65"/>
      <c r="E88" s="65"/>
      <c r="F88" s="65"/>
      <c r="G88" s="65"/>
      <c r="H88" s="65"/>
      <c r="I88" s="65"/>
      <c r="J88" s="65"/>
    </row>
    <row r="89" spans="1:10">
      <c r="A89" s="65"/>
      <c r="B89" s="65"/>
      <c r="C89" s="65"/>
      <c r="D89" s="65"/>
      <c r="E89" s="65"/>
      <c r="F89" s="65"/>
      <c r="G89" s="65"/>
      <c r="H89" s="65"/>
      <c r="I89" s="65"/>
      <c r="J89" s="65"/>
    </row>
    <row r="90" spans="1:10">
      <c r="A90" s="65"/>
      <c r="B90" s="65"/>
      <c r="C90" s="65"/>
      <c r="D90" s="65"/>
      <c r="E90" s="65"/>
      <c r="F90" s="65"/>
      <c r="G90" s="65"/>
      <c r="H90" s="65"/>
      <c r="I90" s="65"/>
      <c r="J90" s="65"/>
    </row>
    <row r="91" spans="1:10">
      <c r="A91" s="65"/>
      <c r="B91" s="65"/>
      <c r="C91" s="65"/>
      <c r="D91" s="65"/>
      <c r="E91" s="65"/>
      <c r="F91" s="65"/>
      <c r="G91" s="65"/>
      <c r="H91" s="65"/>
      <c r="I91" s="65"/>
      <c r="J91" s="65"/>
    </row>
    <row r="92" spans="1:10">
      <c r="A92" s="65"/>
      <c r="B92" s="65"/>
      <c r="C92" s="65"/>
      <c r="D92" s="65"/>
      <c r="E92" s="65"/>
      <c r="F92" s="65"/>
      <c r="G92" s="65"/>
      <c r="H92" s="65"/>
      <c r="I92" s="65"/>
      <c r="J92" s="65"/>
    </row>
    <row r="93" spans="1:10">
      <c r="A93" s="65"/>
      <c r="B93" s="65"/>
      <c r="C93" s="65"/>
      <c r="D93" s="65"/>
      <c r="E93" s="65"/>
      <c r="F93" s="65"/>
      <c r="G93" s="65"/>
      <c r="H93" s="65"/>
      <c r="I93" s="65"/>
      <c r="J93" s="65"/>
    </row>
    <row r="94" spans="1:10">
      <c r="A94" s="65"/>
      <c r="B94" s="65"/>
      <c r="C94" s="65"/>
      <c r="D94" s="65"/>
      <c r="E94" s="65"/>
      <c r="F94" s="65"/>
      <c r="G94" s="65"/>
      <c r="H94" s="65"/>
      <c r="I94" s="65"/>
      <c r="J94" s="65"/>
    </row>
    <row r="95" spans="1:10">
      <c r="A95" s="65"/>
      <c r="B95" s="65"/>
      <c r="C95" s="65"/>
      <c r="D95" s="65"/>
      <c r="E95" s="65"/>
      <c r="F95" s="65"/>
      <c r="G95" s="65"/>
      <c r="H95" s="65"/>
      <c r="I95" s="65"/>
      <c r="J95" s="65"/>
    </row>
    <row r="96" spans="1:10">
      <c r="A96" s="65"/>
      <c r="B96" s="65"/>
      <c r="C96" s="65"/>
      <c r="D96" s="65"/>
      <c r="E96" s="65"/>
      <c r="F96" s="65"/>
      <c r="G96" s="65"/>
      <c r="H96" s="65"/>
      <c r="I96" s="65"/>
      <c r="J96" s="65"/>
    </row>
    <row r="97" spans="1:10">
      <c r="A97" s="65"/>
      <c r="B97" s="65"/>
      <c r="C97" s="65"/>
      <c r="D97" s="65"/>
      <c r="E97" s="65"/>
      <c r="F97" s="65"/>
      <c r="G97" s="65"/>
      <c r="H97" s="65"/>
      <c r="I97" s="65"/>
      <c r="J97" s="65"/>
    </row>
    <row r="98" spans="1:10">
      <c r="A98" s="65"/>
      <c r="B98" s="65"/>
      <c r="C98" s="65"/>
      <c r="D98" s="65"/>
      <c r="E98" s="65"/>
      <c r="F98" s="65"/>
      <c r="G98" s="65"/>
      <c r="H98" s="65"/>
      <c r="I98" s="65"/>
      <c r="J98" s="65"/>
    </row>
    <row r="99" spans="1:10">
      <c r="A99" s="65"/>
      <c r="B99" s="65"/>
      <c r="C99" s="65"/>
      <c r="D99" s="65"/>
      <c r="E99" s="65"/>
      <c r="F99" s="65"/>
      <c r="G99" s="65"/>
      <c r="H99" s="65"/>
      <c r="I99" s="65"/>
      <c r="J99" s="65"/>
    </row>
    <row r="100" spans="1:10">
      <c r="A100" s="65"/>
      <c r="B100" s="65"/>
      <c r="C100" s="65"/>
      <c r="D100" s="65"/>
      <c r="E100" s="65"/>
      <c r="F100" s="65"/>
      <c r="G100" s="65"/>
      <c r="H100" s="65"/>
      <c r="I100" s="65"/>
      <c r="J100" s="65"/>
    </row>
    <row r="101" spans="1:10">
      <c r="A101" s="65"/>
      <c r="B101" s="65"/>
      <c r="C101" s="65"/>
      <c r="D101" s="65"/>
      <c r="E101" s="65"/>
      <c r="F101" s="65"/>
      <c r="G101" s="65"/>
      <c r="H101" s="65"/>
      <c r="I101" s="65"/>
      <c r="J101" s="65"/>
    </row>
    <row r="102" spans="1:10">
      <c r="A102" s="65"/>
      <c r="B102" s="65"/>
      <c r="C102" s="65"/>
      <c r="D102" s="65"/>
      <c r="E102" s="65"/>
      <c r="F102" s="65"/>
      <c r="G102" s="65"/>
      <c r="H102" s="65"/>
      <c r="I102" s="65"/>
      <c r="J102" s="65"/>
    </row>
    <row r="103" spans="1:10">
      <c r="A103" s="65"/>
      <c r="B103" s="65"/>
      <c r="C103" s="65"/>
      <c r="D103" s="65"/>
      <c r="E103" s="65"/>
      <c r="F103" s="65"/>
      <c r="G103" s="65"/>
      <c r="H103" s="65"/>
      <c r="I103" s="65"/>
      <c r="J103" s="65"/>
    </row>
    <row r="104" spans="1:10">
      <c r="A104" s="65"/>
      <c r="B104" s="65"/>
      <c r="C104" s="65"/>
      <c r="D104" s="65"/>
      <c r="E104" s="65"/>
      <c r="F104" s="65"/>
      <c r="G104" s="65"/>
      <c r="H104" s="65"/>
      <c r="I104" s="65"/>
      <c r="J104" s="65"/>
    </row>
    <row r="105" spans="1:10">
      <c r="A105" s="65"/>
      <c r="B105" s="65"/>
      <c r="C105" s="65"/>
      <c r="D105" s="65"/>
      <c r="E105" s="65"/>
      <c r="F105" s="65"/>
      <c r="G105" s="65"/>
      <c r="H105" s="65"/>
      <c r="I105" s="65"/>
      <c r="J105" s="65"/>
    </row>
    <row r="106" spans="1:10">
      <c r="A106" s="65"/>
      <c r="B106" s="65"/>
      <c r="C106" s="65"/>
      <c r="D106" s="65"/>
      <c r="E106" s="65"/>
      <c r="F106" s="65"/>
      <c r="G106" s="65"/>
      <c r="H106" s="65"/>
      <c r="I106" s="65"/>
      <c r="J106" s="65"/>
    </row>
    <row r="107" spans="1:10">
      <c r="A107" s="65"/>
      <c r="B107" s="65"/>
      <c r="C107" s="65"/>
      <c r="D107" s="65"/>
      <c r="E107" s="65"/>
      <c r="F107" s="65"/>
      <c r="G107" s="65"/>
      <c r="H107" s="65"/>
      <c r="I107" s="65"/>
      <c r="J107" s="65"/>
    </row>
    <row r="108" spans="1:10">
      <c r="A108" s="65"/>
      <c r="B108" s="65"/>
      <c r="C108" s="65"/>
      <c r="D108" s="65"/>
      <c r="E108" s="65"/>
      <c r="F108" s="65"/>
      <c r="G108" s="65"/>
      <c r="H108" s="65"/>
      <c r="I108" s="65"/>
      <c r="J108" s="65"/>
    </row>
    <row r="109" spans="1:10">
      <c r="A109" s="65"/>
      <c r="B109" s="65"/>
      <c r="C109" s="65"/>
      <c r="D109" s="65"/>
      <c r="E109" s="65"/>
      <c r="F109" s="65"/>
      <c r="G109" s="65"/>
      <c r="H109" s="65"/>
      <c r="I109" s="65"/>
      <c r="J109" s="65"/>
    </row>
    <row r="110" spans="1:10">
      <c r="A110" s="65"/>
      <c r="B110" s="65"/>
      <c r="C110" s="65"/>
      <c r="D110" s="65"/>
      <c r="E110" s="65"/>
      <c r="F110" s="65"/>
      <c r="G110" s="65"/>
      <c r="H110" s="65"/>
      <c r="I110" s="65"/>
      <c r="J110" s="65"/>
    </row>
    <row r="111" spans="1:10">
      <c r="A111" s="65"/>
      <c r="B111" s="65"/>
      <c r="C111" s="65"/>
      <c r="D111" s="65"/>
      <c r="E111" s="65"/>
      <c r="F111" s="65"/>
      <c r="G111" s="65"/>
      <c r="H111" s="65"/>
      <c r="I111" s="65"/>
      <c r="J111" s="65"/>
    </row>
    <row r="112" spans="1:10">
      <c r="A112" s="65"/>
      <c r="B112" s="65"/>
      <c r="C112" s="65"/>
      <c r="D112" s="65"/>
      <c r="E112" s="65"/>
      <c r="F112" s="65"/>
      <c r="G112" s="65"/>
      <c r="H112" s="65"/>
      <c r="I112" s="65"/>
      <c r="J112" s="65"/>
    </row>
    <row r="113" spans="1:10">
      <c r="A113" s="65"/>
      <c r="B113" s="65"/>
      <c r="C113" s="65"/>
      <c r="D113" s="65"/>
      <c r="E113" s="65"/>
      <c r="F113" s="65"/>
      <c r="G113" s="65"/>
      <c r="H113" s="65"/>
      <c r="I113" s="65"/>
      <c r="J113" s="65"/>
    </row>
    <row r="114" spans="1:10">
      <c r="A114" s="65"/>
      <c r="B114" s="65"/>
      <c r="C114" s="65"/>
      <c r="D114" s="65"/>
      <c r="E114" s="65"/>
      <c r="F114" s="65"/>
      <c r="G114" s="65"/>
      <c r="H114" s="65"/>
      <c r="I114" s="65"/>
      <c r="J114" s="65"/>
    </row>
    <row r="115" spans="1:10">
      <c r="A115" s="65"/>
      <c r="B115" s="65"/>
      <c r="C115" s="65"/>
      <c r="D115" s="65"/>
      <c r="E115" s="65"/>
      <c r="F115" s="65"/>
      <c r="G115" s="65"/>
      <c r="H115" s="65"/>
      <c r="I115" s="65"/>
      <c r="J115" s="65"/>
    </row>
    <row r="116" spans="1:10">
      <c r="A116" s="65"/>
      <c r="B116" s="65"/>
      <c r="C116" s="65"/>
      <c r="D116" s="65"/>
      <c r="E116" s="65"/>
      <c r="F116" s="65"/>
      <c r="G116" s="65"/>
      <c r="H116" s="65"/>
      <c r="I116" s="65"/>
      <c r="J116" s="65"/>
    </row>
    <row r="117" spans="1:10">
      <c r="A117" s="65"/>
      <c r="B117" s="65"/>
      <c r="C117" s="65"/>
      <c r="D117" s="65"/>
      <c r="E117" s="65"/>
      <c r="F117" s="65"/>
      <c r="G117" s="65"/>
      <c r="H117" s="65"/>
      <c r="I117" s="65"/>
      <c r="J117" s="65"/>
    </row>
    <row r="118" spans="1:10">
      <c r="A118" s="65"/>
      <c r="B118" s="65"/>
      <c r="C118" s="65"/>
      <c r="D118" s="65"/>
      <c r="E118" s="65"/>
      <c r="F118" s="65"/>
      <c r="G118" s="65"/>
      <c r="H118" s="65"/>
      <c r="I118" s="65"/>
      <c r="J118" s="65"/>
    </row>
    <row r="119" spans="1:10">
      <c r="A119" s="65"/>
      <c r="B119" s="65"/>
      <c r="C119" s="65"/>
      <c r="D119" s="65"/>
      <c r="E119" s="65"/>
      <c r="F119" s="65"/>
      <c r="G119" s="65"/>
      <c r="H119" s="65"/>
      <c r="I119" s="65"/>
      <c r="J119" s="65"/>
    </row>
    <row r="120" spans="1:10">
      <c r="A120" s="65"/>
      <c r="B120" s="65"/>
      <c r="C120" s="65"/>
      <c r="D120" s="65"/>
      <c r="E120" s="65"/>
      <c r="F120" s="65"/>
      <c r="G120" s="65"/>
      <c r="H120" s="65"/>
      <c r="I120" s="65"/>
      <c r="J120" s="65"/>
    </row>
    <row r="121" spans="1:10">
      <c r="A121" s="65"/>
      <c r="B121" s="65"/>
      <c r="C121" s="65"/>
      <c r="D121" s="65"/>
      <c r="E121" s="65"/>
      <c r="F121" s="65"/>
      <c r="G121" s="65"/>
      <c r="H121" s="65"/>
      <c r="I121" s="65"/>
      <c r="J121" s="65"/>
    </row>
    <row r="122" spans="1:10">
      <c r="A122" s="65"/>
      <c r="B122" s="65"/>
      <c r="C122" s="65"/>
      <c r="D122" s="65"/>
      <c r="E122" s="65"/>
      <c r="F122" s="65"/>
      <c r="G122" s="65"/>
      <c r="H122" s="65"/>
      <c r="I122" s="65"/>
      <c r="J122" s="65"/>
    </row>
    <row r="123" spans="1:10">
      <c r="A123" s="65"/>
      <c r="B123" s="65"/>
      <c r="C123" s="65"/>
      <c r="D123" s="65"/>
      <c r="E123" s="65"/>
      <c r="F123" s="65"/>
      <c r="G123" s="65"/>
      <c r="H123" s="65"/>
      <c r="I123" s="65"/>
      <c r="J123" s="65"/>
    </row>
    <row r="124" spans="1:10">
      <c r="A124" s="65"/>
      <c r="B124" s="65"/>
      <c r="C124" s="65"/>
      <c r="D124" s="65"/>
      <c r="E124" s="65"/>
      <c r="F124" s="65"/>
      <c r="G124" s="65"/>
      <c r="H124" s="65"/>
      <c r="I124" s="65"/>
      <c r="J124" s="65"/>
    </row>
    <row r="125" spans="1:10">
      <c r="A125" s="65"/>
      <c r="B125" s="65"/>
      <c r="C125" s="65"/>
      <c r="D125" s="65"/>
      <c r="E125" s="65"/>
      <c r="F125" s="65"/>
      <c r="G125" s="65"/>
      <c r="H125" s="65"/>
      <c r="I125" s="65"/>
      <c r="J125" s="65"/>
    </row>
    <row r="126" spans="1:10">
      <c r="A126" s="65"/>
      <c r="B126" s="65"/>
      <c r="C126" s="65"/>
      <c r="D126" s="65"/>
      <c r="E126" s="65"/>
      <c r="F126" s="65"/>
      <c r="G126" s="65"/>
      <c r="H126" s="65"/>
      <c r="I126" s="65"/>
      <c r="J126" s="65"/>
    </row>
    <row r="127" spans="1:10">
      <c r="A127" s="65"/>
      <c r="B127" s="65"/>
      <c r="C127" s="65"/>
      <c r="D127" s="65"/>
      <c r="E127" s="65"/>
      <c r="F127" s="65"/>
      <c r="G127" s="65"/>
      <c r="H127" s="65"/>
      <c r="I127" s="65"/>
      <c r="J127" s="65"/>
    </row>
    <row r="128" spans="1:10">
      <c r="A128" s="65"/>
      <c r="B128" s="65"/>
      <c r="C128" s="65"/>
      <c r="D128" s="65"/>
      <c r="E128" s="65"/>
      <c r="F128" s="65"/>
      <c r="G128" s="65"/>
      <c r="H128" s="65"/>
      <c r="I128" s="65"/>
      <c r="J128" s="65"/>
    </row>
    <row r="129" spans="1:10">
      <c r="A129" s="65"/>
      <c r="B129" s="65"/>
      <c r="C129" s="65"/>
      <c r="D129" s="65"/>
      <c r="E129" s="65"/>
      <c r="F129" s="65"/>
      <c r="G129" s="65"/>
      <c r="H129" s="65"/>
      <c r="I129" s="65"/>
      <c r="J129" s="65"/>
    </row>
    <row r="130" spans="1:10">
      <c r="A130" s="65"/>
      <c r="B130" s="65"/>
      <c r="C130" s="65"/>
      <c r="D130" s="65"/>
      <c r="E130" s="65"/>
      <c r="F130" s="65"/>
      <c r="G130" s="65"/>
      <c r="H130" s="65"/>
      <c r="I130" s="65"/>
      <c r="J130" s="65"/>
    </row>
    <row r="131" spans="1:10">
      <c r="A131" s="65"/>
      <c r="B131" s="65"/>
      <c r="C131" s="65"/>
      <c r="D131" s="65"/>
      <c r="E131" s="65"/>
      <c r="F131" s="65"/>
      <c r="G131" s="65"/>
      <c r="H131" s="65"/>
      <c r="I131" s="65"/>
      <c r="J131" s="65"/>
    </row>
    <row r="132" spans="1:10">
      <c r="A132" s="65"/>
      <c r="B132" s="65"/>
      <c r="C132" s="65"/>
      <c r="D132" s="65"/>
      <c r="E132" s="65"/>
      <c r="F132" s="65"/>
      <c r="G132" s="65"/>
      <c r="H132" s="65"/>
      <c r="I132" s="65"/>
      <c r="J132" s="65"/>
    </row>
    <row r="133" spans="1:10">
      <c r="A133" s="65"/>
      <c r="B133" s="65"/>
      <c r="C133" s="65"/>
      <c r="D133" s="65"/>
      <c r="E133" s="65"/>
      <c r="F133" s="65"/>
      <c r="G133" s="65"/>
      <c r="H133" s="65"/>
      <c r="I133" s="65"/>
      <c r="J133" s="65"/>
    </row>
    <row r="134" spans="1:10">
      <c r="A134" s="65"/>
      <c r="B134" s="65"/>
      <c r="C134" s="65"/>
      <c r="D134" s="65"/>
      <c r="E134" s="65"/>
      <c r="F134" s="65"/>
      <c r="G134" s="65"/>
      <c r="H134" s="65"/>
      <c r="I134" s="65"/>
      <c r="J134" s="65"/>
    </row>
    <row r="135" spans="1:10">
      <c r="A135" s="65"/>
      <c r="B135" s="65"/>
      <c r="C135" s="65"/>
      <c r="D135" s="65"/>
      <c r="E135" s="65"/>
      <c r="F135" s="65"/>
      <c r="G135" s="65"/>
      <c r="H135" s="65"/>
      <c r="I135" s="65"/>
      <c r="J135" s="65"/>
    </row>
    <row r="136" spans="1:10">
      <c r="A136" s="65"/>
      <c r="B136" s="65"/>
      <c r="C136" s="65"/>
      <c r="D136" s="65"/>
      <c r="E136" s="65"/>
      <c r="F136" s="65"/>
      <c r="G136" s="65"/>
      <c r="H136" s="65"/>
      <c r="I136" s="65"/>
      <c r="J136" s="65"/>
    </row>
    <row r="137" spans="1:10">
      <c r="A137" s="65"/>
      <c r="B137" s="65"/>
      <c r="C137" s="65"/>
      <c r="D137" s="65"/>
      <c r="E137" s="65"/>
      <c r="F137" s="65"/>
      <c r="G137" s="65"/>
      <c r="H137" s="65"/>
      <c r="I137" s="65"/>
      <c r="J137" s="65"/>
    </row>
    <row r="138" spans="1:10">
      <c r="A138" s="65"/>
      <c r="B138" s="65"/>
      <c r="C138" s="65"/>
      <c r="D138" s="65"/>
      <c r="E138" s="65"/>
      <c r="F138" s="65"/>
      <c r="G138" s="65"/>
      <c r="H138" s="65"/>
      <c r="I138" s="65"/>
      <c r="J138" s="65"/>
    </row>
    <row r="139" spans="1:10">
      <c r="A139" s="65"/>
      <c r="B139" s="65"/>
      <c r="C139" s="65"/>
      <c r="D139" s="65"/>
      <c r="E139" s="65"/>
      <c r="F139" s="65"/>
      <c r="G139" s="65"/>
      <c r="H139" s="65"/>
      <c r="I139" s="65"/>
      <c r="J139" s="65"/>
    </row>
    <row r="140" spans="1:10">
      <c r="A140" s="65"/>
      <c r="B140" s="65"/>
      <c r="C140" s="65"/>
      <c r="D140" s="65"/>
      <c r="E140" s="65"/>
      <c r="F140" s="65"/>
      <c r="G140" s="65"/>
      <c r="H140" s="65"/>
      <c r="I140" s="65"/>
      <c r="J140" s="65"/>
    </row>
    <row r="141" spans="1:10">
      <c r="A141" s="65"/>
      <c r="B141" s="65"/>
      <c r="C141" s="65"/>
      <c r="D141" s="65"/>
      <c r="E141" s="65"/>
      <c r="F141" s="65"/>
      <c r="G141" s="65"/>
      <c r="H141" s="65"/>
      <c r="I141" s="65"/>
      <c r="J141" s="65"/>
    </row>
    <row r="142" spans="1:10">
      <c r="A142" s="65"/>
      <c r="B142" s="65"/>
      <c r="C142" s="65"/>
      <c r="D142" s="65"/>
      <c r="E142" s="65"/>
      <c r="F142" s="65"/>
      <c r="G142" s="65"/>
      <c r="H142" s="65"/>
      <c r="I142" s="65"/>
      <c r="J142" s="65"/>
    </row>
    <row r="143" spans="1:10">
      <c r="A143" s="65"/>
      <c r="B143" s="65"/>
      <c r="C143" s="65"/>
      <c r="D143" s="65"/>
      <c r="E143" s="65"/>
      <c r="F143" s="65"/>
      <c r="G143" s="65"/>
      <c r="H143" s="65"/>
      <c r="I143" s="65"/>
      <c r="J143" s="65"/>
    </row>
    <row r="144" spans="1:10">
      <c r="A144" s="65"/>
      <c r="B144" s="65"/>
      <c r="C144" s="65"/>
      <c r="D144" s="65"/>
      <c r="E144" s="65"/>
      <c r="F144" s="65"/>
      <c r="G144" s="65"/>
      <c r="H144" s="65"/>
      <c r="I144" s="65"/>
      <c r="J144" s="65"/>
    </row>
    <row r="145" spans="1:10">
      <c r="A145" s="65"/>
      <c r="B145" s="65"/>
      <c r="C145" s="65"/>
      <c r="D145" s="65"/>
      <c r="E145" s="65"/>
      <c r="F145" s="65"/>
      <c r="G145" s="65"/>
      <c r="H145" s="65"/>
      <c r="I145" s="65"/>
      <c r="J145" s="65"/>
    </row>
    <row r="146" spans="1:10">
      <c r="A146" s="65"/>
      <c r="B146" s="65"/>
      <c r="C146" s="65"/>
      <c r="D146" s="65"/>
      <c r="E146" s="65"/>
      <c r="F146" s="65"/>
      <c r="G146" s="65"/>
      <c r="H146" s="65"/>
      <c r="I146" s="65"/>
      <c r="J146" s="65"/>
    </row>
    <row r="147" spans="1:10">
      <c r="A147" s="65"/>
      <c r="B147" s="65"/>
      <c r="C147" s="65"/>
      <c r="D147" s="65"/>
      <c r="E147" s="65"/>
      <c r="F147" s="65"/>
      <c r="G147" s="65"/>
      <c r="H147" s="65"/>
      <c r="I147" s="65"/>
      <c r="J147" s="65"/>
    </row>
    <row r="148" spans="1:10">
      <c r="A148" s="65"/>
      <c r="B148" s="65"/>
      <c r="C148" s="65"/>
      <c r="D148" s="65"/>
      <c r="E148" s="65"/>
      <c r="F148" s="65"/>
      <c r="G148" s="65"/>
      <c r="H148" s="65"/>
      <c r="I148" s="65"/>
      <c r="J148" s="65"/>
    </row>
    <row r="149" spans="1:10">
      <c r="A149" s="65"/>
      <c r="B149" s="65"/>
      <c r="C149" s="65"/>
      <c r="D149" s="65"/>
      <c r="E149" s="65"/>
      <c r="F149" s="65"/>
      <c r="G149" s="65"/>
      <c r="H149" s="65"/>
      <c r="I149" s="65"/>
      <c r="J149" s="65"/>
    </row>
    <row r="150" spans="1:10">
      <c r="A150" s="65"/>
      <c r="B150" s="65"/>
      <c r="C150" s="65"/>
      <c r="D150" s="65"/>
      <c r="E150" s="65"/>
      <c r="F150" s="65"/>
      <c r="G150" s="65"/>
      <c r="H150" s="65"/>
      <c r="I150" s="65"/>
      <c r="J150" s="65"/>
    </row>
    <row r="151" spans="1:10">
      <c r="A151" s="65"/>
      <c r="B151" s="65"/>
      <c r="C151" s="65"/>
      <c r="D151" s="65"/>
      <c r="E151" s="65"/>
      <c r="F151" s="65"/>
      <c r="G151" s="65"/>
      <c r="H151" s="65"/>
      <c r="I151" s="65"/>
      <c r="J151" s="65"/>
    </row>
    <row r="152" spans="1:10">
      <c r="A152" s="65"/>
      <c r="B152" s="65"/>
      <c r="C152" s="65"/>
      <c r="D152" s="65"/>
      <c r="E152" s="65"/>
      <c r="F152" s="65"/>
      <c r="G152" s="65"/>
      <c r="H152" s="65"/>
      <c r="I152" s="65"/>
      <c r="J152" s="65"/>
    </row>
  </sheetData>
  <mergeCells count="32">
    <mergeCell ref="H1:K2"/>
    <mergeCell ref="H3:K3"/>
    <mergeCell ref="A4:J4"/>
    <mergeCell ref="A6:B7"/>
    <mergeCell ref="C6:C8"/>
    <mergeCell ref="D6:D8"/>
    <mergeCell ref="E6:K6"/>
    <mergeCell ref="E7:E8"/>
    <mergeCell ref="F7:F8"/>
    <mergeCell ref="G7:G8"/>
    <mergeCell ref="H7:H8"/>
    <mergeCell ref="I7:I8"/>
    <mergeCell ref="J7:J8"/>
    <mergeCell ref="K7:K8"/>
    <mergeCell ref="A9:A19"/>
    <mergeCell ref="B9:B19"/>
    <mergeCell ref="C9:C19"/>
    <mergeCell ref="A20:A30"/>
    <mergeCell ref="B20:B30"/>
    <mergeCell ref="C20:C30"/>
    <mergeCell ref="A31:A40"/>
    <mergeCell ref="B31:B40"/>
    <mergeCell ref="C31:C40"/>
    <mergeCell ref="A61:A70"/>
    <mergeCell ref="B61:B70"/>
    <mergeCell ref="C61:C70"/>
    <mergeCell ref="A41:A50"/>
    <mergeCell ref="B41:B50"/>
    <mergeCell ref="C41:C50"/>
    <mergeCell ref="A51:A60"/>
    <mergeCell ref="B51:B60"/>
    <mergeCell ref="C51:C60"/>
  </mergeCells>
  <pageMargins left="0.7" right="0.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5 </vt:lpstr>
      <vt:lpstr>6 </vt:lpstr>
      <vt:lpstr>'5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2022-06-23T12:27:21Z</dcterms:modified>
</cp:coreProperties>
</file>