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20" windowWidth="19440" windowHeight="11760"/>
  </bookViews>
  <sheets>
    <sheet name="приложение 1" sheetId="1" r:id="rId1"/>
    <sheet name="приложение 2" sheetId="2" r:id="rId2"/>
    <sheet name="приложение 3" sheetId="4" r:id="rId3"/>
    <sheet name="приложение 4" sheetId="5" r:id="rId4"/>
    <sheet name="приложение 5" sheetId="6" r:id="rId5"/>
    <sheet name="приложение 6" sheetId="7" r:id="rId6"/>
    <sheet name="Лист2" sheetId="11" r:id="rId7"/>
    <sheet name="приложение 7" sheetId="8" r:id="rId8"/>
    <sheet name="приложение 8" sheetId="9" r:id="rId9"/>
  </sheets>
  <externalReferences>
    <externalReference r:id="rId10"/>
  </externalReferences>
  <definedNames>
    <definedName name="_GoBack" localSheetId="7">'приложение 7'!$F$6</definedName>
    <definedName name="_xlnm.Print_Area" localSheetId="6">Лист2!$A$1:$N$61</definedName>
    <definedName name="_xlnm.Print_Area" localSheetId="0">'приложение 1'!$A$1:$L$38</definedName>
    <definedName name="_xlnm.Print_Area" localSheetId="1">'приложение 2'!$A$1:$J$42</definedName>
  </definedNames>
  <calcPr calcId="124519" calcOnSave="0"/>
</workbook>
</file>

<file path=xl/calcChain.xml><?xml version="1.0" encoding="utf-8"?>
<calcChain xmlns="http://schemas.openxmlformats.org/spreadsheetml/2006/main">
  <c r="F9" i="9"/>
  <c r="J26" i="1"/>
  <c r="J25"/>
  <c r="I26"/>
  <c r="I25"/>
  <c r="I23"/>
  <c r="I22"/>
  <c r="I21"/>
  <c r="K17"/>
  <c r="K18"/>
  <c r="K19"/>
  <c r="K16"/>
  <c r="J17"/>
  <c r="J18"/>
  <c r="J19"/>
  <c r="J16"/>
  <c r="I18"/>
  <c r="I19"/>
  <c r="I16"/>
  <c r="C53" i="11" l="1"/>
  <c r="F49"/>
  <c r="F45" s="1"/>
  <c r="F44" s="1"/>
  <c r="E49"/>
  <c r="E45" s="1"/>
  <c r="E44" s="1"/>
  <c r="C44"/>
  <c r="F40"/>
  <c r="E40"/>
  <c r="E36"/>
  <c r="E35" s="1"/>
  <c r="C35"/>
  <c r="F29"/>
  <c r="E29"/>
  <c r="F27"/>
  <c r="F26" s="1"/>
  <c r="C26"/>
  <c r="F22"/>
  <c r="E22"/>
  <c r="F20"/>
  <c r="E20"/>
  <c r="E18" s="1"/>
  <c r="C17"/>
  <c r="F16"/>
  <c r="E16"/>
  <c r="F15"/>
  <c r="E15"/>
  <c r="F14"/>
  <c r="E14"/>
  <c r="E13"/>
  <c r="F12"/>
  <c r="E12"/>
  <c r="C8"/>
  <c r="M9" i="7"/>
  <c r="N9"/>
  <c r="O9"/>
  <c r="P9" s="1"/>
  <c r="M16"/>
  <c r="N16"/>
  <c r="O16"/>
  <c r="P16" s="1"/>
  <c r="M20"/>
  <c r="N20"/>
  <c r="O20"/>
  <c r="P20" s="1"/>
  <c r="M26"/>
  <c r="N26"/>
  <c r="O26"/>
  <c r="O27" i="6"/>
  <c r="N27"/>
  <c r="M27"/>
  <c r="O21"/>
  <c r="N21"/>
  <c r="M21"/>
  <c r="O17"/>
  <c r="N17"/>
  <c r="M17"/>
  <c r="O11"/>
  <c r="M11"/>
  <c r="M9" s="1"/>
  <c r="O9"/>
  <c r="N9"/>
  <c r="J13" i="9"/>
  <c r="F13" s="1"/>
  <c r="J12"/>
  <c r="F12" s="1"/>
  <c r="J11"/>
  <c r="F11" s="1"/>
  <c r="F10"/>
  <c r="I13" i="1"/>
  <c r="I12"/>
  <c r="I11"/>
  <c r="I10"/>
  <c r="I9"/>
  <c r="I14"/>
  <c r="K23"/>
  <c r="K21"/>
  <c r="J23"/>
  <c r="K14"/>
  <c r="K13"/>
  <c r="J13"/>
  <c r="J12"/>
  <c r="K11"/>
  <c r="J11"/>
  <c r="K10"/>
  <c r="J10"/>
  <c r="K9"/>
  <c r="J9"/>
  <c r="J14" i="9"/>
  <c r="F14" s="1"/>
  <c r="F11" i="11" l="1"/>
  <c r="G40"/>
  <c r="N7" i="6"/>
  <c r="M7"/>
  <c r="O7"/>
  <c r="G29" i="11"/>
  <c r="N7" i="7"/>
  <c r="O7"/>
  <c r="M7"/>
  <c r="G22" i="11"/>
  <c r="E27"/>
  <c r="E26" s="1"/>
  <c r="G26" s="1"/>
  <c r="E17"/>
  <c r="E8" s="1"/>
  <c r="E11"/>
  <c r="G11" s="1"/>
  <c r="F18"/>
  <c r="G20"/>
  <c r="F13"/>
  <c r="G13" s="1"/>
  <c r="F36"/>
  <c r="K29" i="1"/>
  <c r="J29"/>
  <c r="I29"/>
  <c r="K28"/>
  <c r="J28"/>
  <c r="I28"/>
  <c r="E9" i="11" l="1"/>
  <c r="P7" i="7"/>
  <c r="G27" i="11"/>
  <c r="G36"/>
  <c r="F35"/>
  <c r="G35" s="1"/>
  <c r="G18"/>
  <c r="F9"/>
  <c r="G9" s="1"/>
  <c r="F17"/>
  <c r="G17" l="1"/>
  <c r="F8"/>
  <c r="G8" s="1"/>
</calcChain>
</file>

<file path=xl/sharedStrings.xml><?xml version="1.0" encoding="utf-8"?>
<sst xmlns="http://schemas.openxmlformats.org/spreadsheetml/2006/main" count="696" uniqueCount="332">
  <si>
    <t>чел.</t>
  </si>
  <si>
    <t>Форма 1. Отчет о достигнутых значениях целевых показателей (индикаторов) муниципальной программы</t>
  </si>
  <si>
    <t>Код аналитической программной классификации</t>
  </si>
  <si>
    <t>№ п/п</t>
  </si>
  <si>
    <t>Наименование целевого показателя (индикатора)</t>
  </si>
  <si>
    <t>Единица измерения</t>
  </si>
  <si>
    <t xml:space="preserve"> Значения целевого показателя (индикатора)</t>
  </si>
  <si>
    <t>Отклонение факта на конец отчетного периода от плана на отчетный год</t>
  </si>
  <si>
    <t>% исполнения плана на отчетный год</t>
  </si>
  <si>
    <t>Темп роста (снижения) к уровню прошлого года, % (годов.)</t>
  </si>
  <si>
    <t>Обоснование отклонений значений целевого показателя (индикатора)</t>
  </si>
  <si>
    <t>МП</t>
  </si>
  <si>
    <t>Пп</t>
  </si>
  <si>
    <t>Перечень основных мероприятий муниципальной подпрограммы</t>
  </si>
  <si>
    <t>Наименование подпрограммы, основного мероприятия, мероприятия</t>
  </si>
  <si>
    <t>Ответственный исполнитель, соисполнитель</t>
  </si>
  <si>
    <t>Срок исполнения</t>
  </si>
  <si>
    <t>Ожидаемый результат</t>
  </si>
  <si>
    <t>ОМ</t>
  </si>
  <si>
    <t>М</t>
  </si>
  <si>
    <t>Достигнутый результат на конец отчетного периода</t>
  </si>
  <si>
    <t>Проблемы, возникшие в ходе реализации мероприятия</t>
  </si>
  <si>
    <t>подпрограмма "Социальная поддержка семьи  и детей в муниципальном образовании "Кезский район"</t>
  </si>
  <si>
    <t>Количество зарегистрированных многодетных семей</t>
  </si>
  <si>
    <t>семья</t>
  </si>
  <si>
    <t>Количество детей-сирот и детей оставшихся без попечения родителей</t>
  </si>
  <si>
    <t>Количество детей-сирот и детей оставшихся без попечения родителей, переданных в отчетный период на воспитание в семьи</t>
  </si>
  <si>
    <t>Количество усыновленных (удочеренных)детей-сирот и детей, оставшихся без попечения родителей, взятых из госучереждений всех типов</t>
  </si>
  <si>
    <t>Количество родителей восстановленных в родительских правах</t>
  </si>
  <si>
    <t>подпрограмма "Социальная поддержка старшего поколения"</t>
  </si>
  <si>
    <t>Количество проводимых культурно – массовых мероприятий социальной направленности в год</t>
  </si>
  <si>
    <t>Количество граждан, охваченных социальными, оздоровительными культурно – досуговыми мероприятиям</t>
  </si>
  <si>
    <t>Количество граждан, получивших меры социальной поддержки за счет средств бюджета района</t>
  </si>
  <si>
    <t>Количество граждан замещавших муниципальн должности, получающ ежемесячн доплату к пенсии</t>
  </si>
  <si>
    <t>ед.</t>
  </si>
  <si>
    <t>подпрограмма "Обеспечение жильем отдельных категорий граждан и стимулирование улучшения жилищных условий"</t>
  </si>
  <si>
    <t xml:space="preserve">Количество граждан, в т.ч. молодых семей и молодых специалистов, улучшивших жилищные условия </t>
  </si>
  <si>
    <t xml:space="preserve">Количество ветеранов, инвалидов и семей, имеющих детей-инвалидов, улучшивших жилищные условия </t>
  </si>
  <si>
    <t>Количество многодетных семей, улучшивших жилищные условия</t>
  </si>
  <si>
    <t>Организация и проведение мероприятий по предоставлению мер социальной поддержки многодетных семей</t>
  </si>
  <si>
    <t>Увеличение количества многодетных семей</t>
  </si>
  <si>
    <t>Учет (регистрация) многодетных семей</t>
  </si>
  <si>
    <t>Система мероприятий по устройству детей-сирот и детей, оставшихся без попечения родителей, на воспитание в семьи</t>
  </si>
  <si>
    <t>Повышение качества жизни семей с детьми</t>
  </si>
  <si>
    <t>Система мер по оказанию социальной поддержки семьям с детьми</t>
  </si>
  <si>
    <t>Организация и проведение мероприятий, повышающих престиж семьи и семейных ценностей </t>
  </si>
  <si>
    <t>Организация и проведение Дня семьи</t>
  </si>
  <si>
    <t>Повышение престижа семьи и семейных ценностей в духовно-нравственном  и социально-экономическом развитии общества. Распространение положительного опыта семейного воспитания, пропаганда здорового образа жизни, раскрытие творческого потенциала семьи.</t>
  </si>
  <si>
    <t>Организация и проведение Дня защиты детей</t>
  </si>
  <si>
    <t>Организация и проведение профилактических акций</t>
  </si>
  <si>
    <t>Выявление семейного неблагополучия, оказание помощи семьям (в виде одежды, обуви, учебных принадлежностей, игрушек)</t>
  </si>
  <si>
    <t>Выплата единовременного вознаграждения награжденным знаком отличия «Родительская слава</t>
  </si>
  <si>
    <t>Участие большого количества детей в праздничном мероприятии. Развитие коммуникативных качеств детей, развитие смекалки, чувства юмора и сообразительности</t>
  </si>
  <si>
    <t>Отдел по делам семьи, опеки и попечительства  МО «Кезский район, отдел культуры МО "Кезский район"</t>
  </si>
  <si>
    <t>Отдел по делам семьи, опеки и попечительства  МО «Кезский район</t>
  </si>
  <si>
    <t>Социальная поддержка старшего поколения</t>
  </si>
  <si>
    <t>Администрация МО «Кезский район»</t>
  </si>
  <si>
    <t>Мероприятия в области социальной политики</t>
  </si>
  <si>
    <t>Организация и проведение культурно-массовых, спортивных мероприятий и мероприятий, связанных с поздравлением юбиляров (90 и 95 лет)</t>
  </si>
  <si>
    <t>Увеличение количества граждан, охваченных мероприятиями.</t>
  </si>
  <si>
    <t>Обеспечение жильем граждан, в т.ч. молодых специалистов и молодых семей в Кезском районе</t>
  </si>
  <si>
    <t xml:space="preserve">Отдел архитектуры, строительства и жилищной политики </t>
  </si>
  <si>
    <t>Улучшение жилищных условий граждан  – участников подпрограммы</t>
  </si>
  <si>
    <t>Обеспечение жильем ветеранов, инвалидов и семей, имеющих детей-инвалидов</t>
  </si>
  <si>
    <t>Улучшение жилищных условий ветеранов, инвалидов и семей, имеющих детей-инвалидов</t>
  </si>
  <si>
    <t>Обеспечение жильем многодетных семей</t>
  </si>
  <si>
    <t>Улучшение жилищных условий многодетных семей</t>
  </si>
  <si>
    <t>отсутствие финансовых средств</t>
  </si>
  <si>
    <r>
      <t xml:space="preserve">Подпрограмма </t>
    </r>
    <r>
      <rPr>
        <sz val="14"/>
        <color theme="1"/>
        <rFont val="Times New Roman"/>
        <family val="1"/>
        <charset val="204"/>
      </rPr>
      <t>«Социальная поддержка семьи и детей в муниципальном образовании «Кезский район»</t>
    </r>
  </si>
  <si>
    <r>
      <t> </t>
    </r>
    <r>
      <rPr>
        <sz val="14"/>
        <color theme="1"/>
        <rFont val="Times New Roman"/>
        <family val="1"/>
        <charset val="204"/>
      </rPr>
      <t>Увеличение количества детей-сирот и детей, оставшихся без попечения родителей, переданных на воспитание в семьи, социализация этих детей</t>
    </r>
  </si>
  <si>
    <r>
      <t xml:space="preserve">Повышение качества жизни семей. </t>
    </r>
    <r>
      <rPr>
        <sz val="14"/>
        <color rgb="FF000000"/>
        <rFont val="Times New Roman"/>
        <family val="1"/>
        <charset val="204"/>
      </rPr>
      <t xml:space="preserve">Повышение престижа семьи и семейных ценностей. </t>
    </r>
  </si>
  <si>
    <t xml:space="preserve"> МО «Кезский район»</t>
  </si>
  <si>
    <r>
      <t> </t>
    </r>
    <r>
      <rPr>
        <b/>
        <i/>
        <sz val="14"/>
        <color theme="1"/>
        <rFont val="Times New Roman"/>
        <family val="1"/>
        <charset val="204"/>
      </rPr>
      <t>Отдел по делам семьи, опеки и попечительства, отдел культуры МО «Кезский район»</t>
    </r>
  </si>
  <si>
    <t>Выездные мероприятия «В помощь семье и детям» в муниципальные образования поселений района</t>
  </si>
  <si>
    <t xml:space="preserve"> </t>
  </si>
  <si>
    <t xml:space="preserve"> Дополнительные гарантии детям – сиротам и детям, оставшимся без попечения родителей</t>
  </si>
  <si>
    <t>Отдел по делам семьи, опеки и попечительства Администрации МО «Кезский район»</t>
  </si>
  <si>
    <t>Расходы на предоставление жилых помещений на основании решений судов о предоставлении жилых помещений детям – сиротам и детям, оставшимся без попечения родителей, в соответствии с Законом РФ от 6 марта 2007 года № 2-РЗ «О мерах по социальной поддержке детей-сирот, оставшихся без попечения родителей»</t>
  </si>
  <si>
    <t>Отдел по делам семьи, опеки и попечительства, отдел учета, отчетности и заработной платы Администрации МО «Кезский район»</t>
  </si>
  <si>
    <t>Расходы на обеспечение осуществления передаваемых полномочий в соответствии с Законом УР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</si>
  <si>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Расходы на обеспечение обучения на подготовительных отделениях образовательных организаций высшего образования в соответствии с Законом РФ от 21 декабря 1996 года № 159 – ФЗ «О дополнительных гарантиях по социальной поддержке детей-сирот и детей, оставшихся без попечения родителей»</t>
  </si>
  <si>
    <t>Предоставление субсидий и льгот по оплате жилищно-коммунальных услуг</t>
  </si>
  <si>
    <t>Обеспечение доступности для населения  стоимости жилищно-коммунальных услуг</t>
  </si>
  <si>
    <t>Отдел архитектуры, строительства и жилищной политики  Администрации МО «Кезский  район»</t>
  </si>
  <si>
    <t>Предоставление мер  социальной поддержки многодетным семьям и учет (регистрацию) многодетных семей</t>
  </si>
  <si>
    <t>Финансовая поддержка Совета Ветеранов и общества инвалидов</t>
  </si>
  <si>
    <t>Предоставление мер социальной поддержки, выплата социальных пособий компенсаций.</t>
  </si>
  <si>
    <t>Доплаты к пенсиям муниципальных служащих</t>
  </si>
  <si>
    <t>Мероприятия по социальной поддержке малоимущих и нетрудоспособных граждан, находящихся в трудной жизненной ситуации</t>
  </si>
  <si>
    <t>Улучшение жилищных условий детей-сирот</t>
  </si>
  <si>
    <t>Поощрение председателей Совета ветеранов, общества инвалидов</t>
  </si>
  <si>
    <t>Улучшение качества жизни пожилых граждан</t>
  </si>
  <si>
    <t>Получение образования детей-сирот и детей оставшихся без попечения родителей</t>
  </si>
  <si>
    <t>Улучшение качества жизни граждан</t>
  </si>
  <si>
    <t>Повышение престижа семьи и семейных ценностей</t>
  </si>
  <si>
    <t>Организация и проведение Дня семьи, любви и верности "Счастливы вместе!"</t>
  </si>
  <si>
    <t>Улучшение качества жизни, материального положения граждан пенсионного возраста.</t>
  </si>
  <si>
    <t>Отдел по делам семьи, опеки и попечительства  Администрации МО «Кезский  район»</t>
  </si>
  <si>
    <t>Организация  общественных работ</t>
  </si>
  <si>
    <t>ГКУ УР "Центр занятости населения Кезского района", Отдел экономики, анализа и охраны труда управления экономикой</t>
  </si>
  <si>
    <t>Содействие в трудоустройстве граждан,признанных безработными или  ищущих работу.</t>
  </si>
  <si>
    <t>Проведение заседаний координационного комитета содействия занятости населения, районной комиссии по квотированию рабочих мест для инвалидов.</t>
  </si>
  <si>
    <t>Отдел экономики, анализа и охраны труда управления экономикой</t>
  </si>
  <si>
    <t>Координация деятельности организаций и учреждений в целях предотвращения роста напряженности на рынке труда Кезского района</t>
  </si>
  <si>
    <t>Трудоустройство несовершеннолетних граждан на территории МО "Кезский район". Организация временной занятости несовершеннолетних граждан  по следующим направлениям: ремонт и благоустройство детских площадок, благоустройство и озеленение общественных мест, организация работы сводных отрядов   и другие.</t>
  </si>
  <si>
    <t>МБУ  МЦ «Надежда», ГКУ УР "Центр занятости населения Кезского района"</t>
  </si>
  <si>
    <t>Временное трудоустройство в свободное от учебы время несовершеннолетних граждан</t>
  </si>
  <si>
    <t>Проведение информационно-массовой работы, оказание консультационной помощи гражданам, состоящим на учете в службе занятости Кезского района о видах и объемах организуемых общественных работ, порядке проведения, режиме работы и оплате труда</t>
  </si>
  <si>
    <t>ГКУ УР "Центр занятости населения Кезского района"</t>
  </si>
  <si>
    <t>подпрограмма  "Содействие занятости населения"</t>
  </si>
  <si>
    <t>Количество участников общественных работ</t>
  </si>
  <si>
    <t>Количество трудоустроенных несовершеннолетних граждан</t>
  </si>
  <si>
    <t>подпрограмма "Предоставление субсидий и льгот по оплате жилищно - коммунальных услуг"</t>
  </si>
  <si>
    <t>2018 год</t>
  </si>
  <si>
    <t>%</t>
  </si>
  <si>
    <t>муниципальная программа "Социальная поддержка населения"</t>
  </si>
  <si>
    <t>2019 год</t>
  </si>
  <si>
    <t xml:space="preserve">Естественный прирост населения на 1000 чел. населения  </t>
  </si>
  <si>
    <t>Муниципальная программа "Социальная поддержка населения"</t>
  </si>
  <si>
    <t xml:space="preserve">Организация и проведение  "Дня матери" </t>
  </si>
  <si>
    <t>Количество получателей субсидий на оплату жилого помещения и коммунальных услуг, имеющих на это право, обратившихся в уполномоченный орган за его реализацией и не имеющих задолженности по оплате за коммунальные услуги.</t>
  </si>
  <si>
    <r>
      <t xml:space="preserve">Количество получателей </t>
    </r>
    <r>
      <rPr>
        <sz val="12"/>
        <color rgb="FF000000"/>
        <rFont val="Times New Roman"/>
        <family val="1"/>
        <charset val="204"/>
      </rPr>
      <t>компенсаций многодетными семьями произведённых расходов на оплату коммунальных услуг в размере 30 процентов,</t>
    </r>
    <r>
      <rPr>
        <sz val="12"/>
        <color theme="1"/>
        <rFont val="Times New Roman"/>
        <family val="1"/>
        <charset val="204"/>
      </rPr>
      <t xml:space="preserve"> обратившихся в уполномоченный орган за его реализацией и не имеющих задолженности по оплате за коммунальные услуги.</t>
    </r>
  </si>
  <si>
    <t>семей</t>
  </si>
  <si>
    <t xml:space="preserve">За отчетный период для организации и проведения общественных работ заключены 40 договоров с работодателями  Кезского района. 
Трудоустроен 51 гражданин, из них 49 безработных граждан, что на 10,9% больше предшествующего года (2019г-46 чел.). Завершили участие 51 человек. Средняя продолжительность участия в общественных работах составила 1,24 месяца. Договора заключены  по таким видам работ как:  уборка производственных и служебных помещений, выполнение подсобных  неквалифицированных работ, погрузочно-разгрузочные работы, работа, связанная с содержанием скота и др.
 Активными участниками в организации и проведении общественных работ стали такие предприятия как:  ООО « Андана», ООО «Профэнергосервис», Кезское райпо, МБДОУ д/с Ладушки, МБДОУ д/с Улыбка, Кезское ПО№4, МБУ "Центр комплексного обслуживания муниципальных учреждений МО "Кезский район", ЦЗН Кезского района, ПК Кезская МСО, СПК (колхоз) Искра, ООО Фабрика Мебели и др. Контрольный показатель перевыполнен на 76% (план 29 чел.). 
</t>
  </si>
  <si>
    <t>2020 год</t>
  </si>
  <si>
    <t>План на 2020 год</t>
  </si>
  <si>
    <t>2015-2024 годы</t>
  </si>
  <si>
    <t xml:space="preserve">  За отчетный период для организации и проведения общественных работ заключены 40 договоров с работодателями  Кезского района. 
Трудоустроен 51 гражданин, из них 49 безработных граждан, что на 10,9% больше предшествующего года (2019г-46 чел.). Завершили участие 51 человек. Средняя продолжительность участия в общественных работах составила 1,24 месяца. Договора заключены  по таким видам работ как:  уборка производственных и служебных помещений, выполнение подсобных  неквалифицированных работ, погрузочно-разгрузочные работы, работа, связанная с содержанием скота и др.
 Активными участниками в организации и проведении общественных работ стали такие предприятия как:  ООО « Андана», ООО «Профэнергосервис», Кезское райпо, МБДОУ д/с Ладушки, МБДОУ д/с Улыбка, Кезское ПО№4, МБУ "Центр комплексного обслуживания муниципальных учреждений МО "Кезский район", ЦЗН Кезского района, ПК Кезская МСО, СПК (колхоз) Искра, ООО Фабрика Мебели и др. Контрольный показатель перевыполнен на 76% (план 29 чел.). 
«Кезский льнозавод», ООО «Ошмес»  и др.
</t>
  </si>
  <si>
    <t xml:space="preserve">Заключены  6  договоров  и  трудоустроены 33  школьника  по спецпрограмме «Временное трудоустройство несовершеннолетних граждан в возрасте от 14 до 18 лет в свободное от учебы время», что на 40% меньше предшествующего года (2019г-55чел). Трудоустроены подростки в  Кезское райпо, МБУ ДО " Кезский ЦДТ", МБУ МЦ "НАДЕЖДА"   по профессии фасовщик, аниматор (ведущий),  подсобный рабочий.  Средний период участия 0,75 месяца. 
         Для трудоустройства несовершеннолетних граждан из средств муниципальных поселений и районного бюджета не выделяются суммы, в тоже время, желающих трудоустроиться подростков очень много.
</t>
  </si>
  <si>
    <t>Проблема трудоустройства несовершеннолетних.   Причинами не выполнения плана является не желание возможных работодателей, привлекать средства на трудоустройство школьников; нести полную ответственность за жизнь и здоровье несовершеннолетних во время реализации программы.</t>
  </si>
  <si>
    <t>Наименование меры                                        муниципального регулирования</t>
  </si>
  <si>
    <t>Показатель применения меры</t>
  </si>
  <si>
    <t>Финансовая оценка результата, тыс. руб.</t>
  </si>
  <si>
    <t xml:space="preserve">Краткое обоснование необходимости применения меры </t>
  </si>
  <si>
    <t>2015 год</t>
  </si>
  <si>
    <t>2016 год</t>
  </si>
  <si>
    <t>2017 год</t>
  </si>
  <si>
    <t>Ожидаемый непосредственный результат</t>
  </si>
  <si>
    <t xml:space="preserve">Подпрограмма 1 «Социальная поддержка семьи и детей в муниципальном образовании «Кезский район» </t>
  </si>
  <si>
    <t>Меры муниципального регулирования не применяются</t>
  </si>
  <si>
    <t>Подпрограмма 2 «Социальная поддержка старшего поколения»</t>
  </si>
  <si>
    <t>Постановление Администрации от 11 января 2010 г «О передаче Кезской районной организации УР ОО «Всероссийское общество инвалидов»  в безвозмездное пользование нежилого помещения».</t>
  </si>
  <si>
    <r>
      <t>Меры муниципального регулирования не применяются</t>
    </r>
    <r>
      <rPr>
        <b/>
        <sz val="10"/>
        <color rgb="FF000000"/>
        <rFont val="Times New Roman"/>
        <family val="1"/>
        <charset val="204"/>
      </rPr>
      <t xml:space="preserve"> </t>
    </r>
  </si>
  <si>
    <t>Подпрограмма 3 «Обеспечение жильем отдельных категорий граждан и стимулирование улучшения жилищных условий»</t>
  </si>
  <si>
    <t>Подпрограмма 4 «Предоставление субсидий и льгот по оплате жилищно-коммунальных услуг»</t>
  </si>
  <si>
    <t>2021 год</t>
  </si>
  <si>
    <t>2022 год</t>
  </si>
  <si>
    <t>2023 год</t>
  </si>
  <si>
    <t>2024 год</t>
  </si>
  <si>
    <t xml:space="preserve">                                         </t>
  </si>
  <si>
    <t>ГРБС</t>
  </si>
  <si>
    <t>Наименование муниципальной услуги (работы)</t>
  </si>
  <si>
    <t>Наименование показателя</t>
  </si>
  <si>
    <t xml:space="preserve">Единица измерения </t>
  </si>
  <si>
    <t>План на отчетный период, нарастающим итогом</t>
  </si>
  <si>
    <t>Факт на конец отчетного периода</t>
  </si>
  <si>
    <t>% исполнения к плану на отчетный год</t>
  </si>
  <si>
    <t>% исполнения к плану на отчетный период</t>
  </si>
  <si>
    <t>Хх</t>
  </si>
  <si>
    <t>Х</t>
  </si>
  <si>
    <t>Наименование подпрограммы, в рамках которой оказываются муниципальные услуги муниципальными учреждениями</t>
  </si>
  <si>
    <t>Ххх</t>
  </si>
  <si>
    <t>Муниципальная услуга (работа)</t>
  </si>
  <si>
    <r>
      <t>Расходы бюджета муниципального образования  «Кезский район»</t>
    </r>
    <r>
      <rPr>
        <sz val="8.5"/>
        <color rgb="FF000000"/>
        <rFont val="Times New Roman"/>
        <family val="1"/>
        <charset val="204"/>
      </rPr>
      <t xml:space="preserve"> </t>
    </r>
    <r>
      <rPr>
        <sz val="9"/>
        <color rgb="FF000000"/>
        <rFont val="Times New Roman"/>
        <family val="1"/>
        <charset val="204"/>
      </rPr>
      <t>на оказание муниципальной услуги (выполнение работы)</t>
    </r>
  </si>
  <si>
    <t>Тыс. Руб.</t>
  </si>
  <si>
    <t xml:space="preserve">Наименование показателя, характеризующего объем муниципальной услуги (работы) </t>
  </si>
  <si>
    <t>…</t>
  </si>
  <si>
    <t>Муниципальная услуга не представляется</t>
  </si>
  <si>
    <t>По состоянию на 31.12.2020 года</t>
  </si>
  <si>
    <r>
      <t xml:space="preserve">Наименование муниципальной программы                                             </t>
    </r>
    <r>
      <rPr>
        <sz val="10"/>
        <color theme="1"/>
        <rFont val="Times New Roman"/>
        <family val="1"/>
        <charset val="204"/>
      </rPr>
      <t>«Социальная поддержка населения на 2015-2024 годы»</t>
    </r>
  </si>
  <si>
    <t>форма 5</t>
  </si>
  <si>
    <t>Наименование муниципальной программы "Социальная поддержка населения"</t>
  </si>
  <si>
    <t>Коды аналитической программной классификации</t>
  </si>
  <si>
    <t>Наименование муниципальной программы,подпрограммы,основного мероприятия, мероприятия</t>
  </si>
  <si>
    <t>Ответственный исполнитель,соисполнитель</t>
  </si>
  <si>
    <t>Код бюджетной классификации</t>
  </si>
  <si>
    <t>Расходы бюджета муниципального образования,тыс.руб</t>
  </si>
  <si>
    <t>Кассовые расходы,%</t>
  </si>
  <si>
    <t>Ом</t>
  </si>
  <si>
    <t>И</t>
  </si>
  <si>
    <t>Рз</t>
  </si>
  <si>
    <t>Пр</t>
  </si>
  <si>
    <t>ЦС</t>
  </si>
  <si>
    <t>ВР</t>
  </si>
  <si>
    <t>План на отчетный период</t>
  </si>
  <si>
    <t>К плану на отчетный год</t>
  </si>
  <si>
    <t>К плану на отчетный период</t>
  </si>
  <si>
    <t>04</t>
  </si>
  <si>
    <t>Социальная поддержка населения</t>
  </si>
  <si>
    <t>1</t>
  </si>
  <si>
    <t>01</t>
  </si>
  <si>
    <t>Социальная поддержка семьи и детей в муниципальном образовании "Кезский район"</t>
  </si>
  <si>
    <t>Организация и проведение мероприятий,повышающих престиж семьи и семейных ценностей</t>
  </si>
  <si>
    <t>06</t>
  </si>
  <si>
    <t>0410461700</t>
  </si>
  <si>
    <t>244</t>
  </si>
  <si>
    <t>02</t>
  </si>
  <si>
    <t>3</t>
  </si>
  <si>
    <t>Предоставление мер социальной поддержки многодетным семьям и учет(регистрацию)многодетных семей</t>
  </si>
  <si>
    <t>03</t>
  </si>
  <si>
    <t>041Р104340</t>
  </si>
  <si>
    <t>244,262</t>
  </si>
  <si>
    <t>0410252600</t>
  </si>
  <si>
    <t>321</t>
  </si>
  <si>
    <t>4</t>
  </si>
  <si>
    <t>Обеспечение предоставления дополнительных гарантий детям сиротам и детям, оставшимся без попечения родителей</t>
  </si>
  <si>
    <t>0410204250</t>
  </si>
  <si>
    <t>0410204260</t>
  </si>
  <si>
    <t>05</t>
  </si>
  <si>
    <t>0410505660</t>
  </si>
  <si>
    <t>2</t>
  </si>
  <si>
    <t>0420161700</t>
  </si>
  <si>
    <t>0420261710</t>
  </si>
  <si>
    <t>312</t>
  </si>
  <si>
    <t>Обеспечение жильем отдельных категорий граждан и стимулирование улучшения жилищных условий</t>
  </si>
  <si>
    <t>Обеспечение жильем граждан,молодых специалистов и молодых семей в Кезском районе</t>
  </si>
  <si>
    <t>0435135</t>
  </si>
  <si>
    <t>322</t>
  </si>
  <si>
    <t>043Р104460</t>
  </si>
  <si>
    <t>0430566</t>
  </si>
  <si>
    <t>121,244</t>
  </si>
  <si>
    <t>0430549</t>
  </si>
  <si>
    <t>323</t>
  </si>
  <si>
    <t>Предоставление гражданам субсидий на оплату жилого помещения и коммунальных услуг</t>
  </si>
  <si>
    <t>0440369</t>
  </si>
  <si>
    <t>622</t>
  </si>
  <si>
    <t>5</t>
  </si>
  <si>
    <t>форма 6</t>
  </si>
  <si>
    <t>Отчет об использовании бюджетных ассигнований бюджета муниципального образования на реализацию муниципальной программы по состоянию на  01 января 2020 года</t>
  </si>
  <si>
    <t>План на отчетный год</t>
  </si>
  <si>
    <t>Кассовое исполнение на конец отчетного периода</t>
  </si>
  <si>
    <t>262,244</t>
  </si>
  <si>
    <t>0430304460</t>
  </si>
  <si>
    <t>Наименование муниципальной программы</t>
  </si>
  <si>
    <t>«Социальная поддержка населения»</t>
  </si>
  <si>
    <t>Вид правового акта</t>
  </si>
  <si>
    <t>Дата принятия</t>
  </si>
  <si>
    <t>Номер</t>
  </si>
  <si>
    <t>Суть изменений (краткое изложение)</t>
  </si>
  <si>
    <t>Форма 8.  Результаты оценки эффективности муниципальной программы за 2019 год</t>
  </si>
  <si>
    <t>Муниципальная программа, подпрограмма</t>
  </si>
  <si>
    <t>Координатор</t>
  </si>
  <si>
    <t>Ответственный исполнитель</t>
  </si>
  <si>
    <t>Эффективность реализации муниципальной программы (подпрограммы)</t>
  </si>
  <si>
    <t>Степень достижения плановых значений целевых показателей (индикаторов)</t>
  </si>
  <si>
    <t>Степень реализации мероприятий</t>
  </si>
  <si>
    <t>Степень соответствия запланированному уровню расходов</t>
  </si>
  <si>
    <t>Эффективность использования средств бюджета муниципального образования</t>
  </si>
  <si>
    <t xml:space="preserve"> Муниципальная программа "Социальная поддержка населения"</t>
  </si>
  <si>
    <t>Социальная поддержка семьи и детей в муниципальном образовании «Кезский район»</t>
  </si>
  <si>
    <t>Заместитель главы Администрации по социальному развитию</t>
  </si>
  <si>
    <t>Отдел по делам семьи, опеки и попечительства</t>
  </si>
  <si>
    <t xml:space="preserve">Обеспечение жильем отдельных категорий граждан, стимулирование улучшения жилищных условий </t>
  </si>
  <si>
    <t xml:space="preserve">Отдел архитектуры и строительства </t>
  </si>
  <si>
    <t>Предоставление субсидий и льгот по оплате жилищно-комунальных услуг</t>
  </si>
  <si>
    <t>Содействие занятости населения МО "Кезский район"</t>
  </si>
  <si>
    <t>Отдел экономики, анализа, прогноза и инвестиций Администрации МО « Кезский район»</t>
  </si>
  <si>
    <t xml:space="preserve">Заключены  6  договоров  и  трудоустроены 33  школьника  по спецпрограмме «Временное трудоустройство несовершеннолетних граждан в возрасте от 14 до 18 лет в свободное от учебы время», что на 40% меньше предшествующего года (2019 год-55чел.). Трудоустроены подростки в  Кезское райпо, МБУ ДО " Кезский районный ЦДТ", МБУ "Молодежный центр  "Надежда"   по профессии фасовщик, аниматор (ведущий),  подсобный рабочий.  Средний период участия 0,75 месяца. 
         Причинами невыполнения плана является не желание возможных работодателей, привлекать средства на трудоустройство школьников; нести полную ответственность за жизнь и здоровье несовершеннолетних во время реализации программы. </t>
  </si>
  <si>
    <t>Сведения о внесенных за отчетный период изменениях в муниципальную программу по состоянию на 1 января 2021 года</t>
  </si>
  <si>
    <t>Содействие занатости населения МО "Кезский район" на 2015-2024 годы</t>
  </si>
  <si>
    <t>Подпрограмма 4.5. «Содействие занятости населения  МО "Кезский район"  на 2015-2024 годы»</t>
  </si>
  <si>
    <t>В течение года совместно с Центром занятости населения Кезского района  проведено 1 заседания координационного комитета содействия занятости населения и 1 районных комиссии по квотированию рабочих мест для инвалидов.</t>
  </si>
  <si>
    <t xml:space="preserve"> "Содействие занятости населения МО "Кезский район" на 2015-2024 годы"</t>
  </si>
  <si>
    <t xml:space="preserve">За  2020  год в центре занятости населения Кезского района было зарегистрировано 1246 обращения  граждан за предоставлением государственных  услуг в области содействия занятости населения, что на 36 % меньше обращений за этот же период 2019 года.  
На учет в качестве ищущих работу поставлены 957  человека, что на 15 % больше  уровня соответствующего периода прошлого года.
</t>
  </si>
  <si>
    <t>В связи с несоответствием возраста детей требованиям кандидатов желающих усыновить, в связи с запретными мероприяиями в период COVID-19</t>
  </si>
  <si>
    <t>Большая миграция за пределы Кезского района в связи с отсутствием работы.</t>
  </si>
  <si>
    <r>
      <t> </t>
    </r>
    <r>
      <rPr>
        <b/>
        <i/>
        <sz val="14"/>
        <color theme="1"/>
        <rFont val="Times New Roman"/>
        <family val="1"/>
        <charset val="204"/>
      </rPr>
      <t>Государственная поддержка приемных семей</t>
    </r>
  </si>
  <si>
    <t>Проведена 1 акция "Семья" (с 15 апреля до 15 мая). В течение акции "Семья"  45 семей получили продуктовые наборы от фонда "ПоддЕРжка" и предпринимателей Кезского района</t>
  </si>
  <si>
    <t xml:space="preserve"> В связи с отсутствием финансовых средств, показатель не выполнен</t>
  </si>
  <si>
    <t>249 многодетных семей воспользовались "Компенсацией 30% по оплате коммунальных услуг"</t>
  </si>
  <si>
    <t xml:space="preserve">2015-2024 годы (ежегодно с 15 апреля  по 15 мая)   </t>
  </si>
  <si>
    <t xml:space="preserve">2015-2024 годы (ежегодно в последнюю пятницу  ноября ) </t>
  </si>
  <si>
    <t xml:space="preserve">2015-2024 годы (ежегодно 8 июля)  </t>
  </si>
  <si>
    <t>2015-2024 годы (ежегодно 1 июня)  </t>
  </si>
  <si>
    <t>0410104340</t>
  </si>
  <si>
    <t>244,321</t>
  </si>
  <si>
    <t>0410633</t>
  </si>
  <si>
    <t>Содействие занатости населения МО "Кезский район" на 2015-2020 годы</t>
  </si>
  <si>
    <t>Отчет об использовании бюджетных ассигнований бюджета муниципального образования на реализацию муниципальной программы по состоянию на  01 января 2021 года</t>
  </si>
  <si>
    <t xml:space="preserve">Отчет о расходах на реализацию муниципальной программы за счет всех источников финансирования </t>
  </si>
  <si>
    <t>по состоянию на 01.01.2021 года</t>
  </si>
  <si>
    <t>Наименование муниципальной программы:Социальная поддержка населения</t>
  </si>
  <si>
    <t>Наименование муниципальной программы, подпрограммы</t>
  </si>
  <si>
    <t>Источник финансирования</t>
  </si>
  <si>
    <t>Оценка расходов на отчетный год (Согласно муниципальной программе)тыс.руб.</t>
  </si>
  <si>
    <t>Фатические расходы на конец отчетного периода, нарастающим итогом Тыс. руб</t>
  </si>
  <si>
    <t>Отношение фактических расходов на конец отчетного периода, нарастающим итого, к оценке расходов на отчетный год,%</t>
  </si>
  <si>
    <t>ПП</t>
  </si>
  <si>
    <t xml:space="preserve">Всего </t>
  </si>
  <si>
    <t>Бюджет муниципального образования "Кезский район"</t>
  </si>
  <si>
    <t>В том числе:</t>
  </si>
  <si>
    <t>Собственные средства бюджета муниципального образования "Кезский район"</t>
  </si>
  <si>
    <t>Субсидии из бюджета Удмуртской Республики</t>
  </si>
  <si>
    <t>Субвенции из бюджета Удмуртской Республики</t>
  </si>
  <si>
    <t>Иные межбюджетные трасферты из бюджета муниципального образования, имеющие целевое назначение</t>
  </si>
  <si>
    <t>Межбюджетные трансферты из бюджетов поселений</t>
  </si>
  <si>
    <t>Иные источники</t>
  </si>
  <si>
    <t>Форма 6</t>
  </si>
  <si>
    <r>
      <t>по состоянию на 01.01.2021</t>
    </r>
    <r>
      <rPr>
        <b/>
        <u/>
        <sz val="12"/>
        <rFont val="Times New Roman"/>
        <family val="1"/>
        <charset val="204"/>
      </rPr>
      <t xml:space="preserve"> г. </t>
    </r>
  </si>
  <si>
    <t xml:space="preserve">Наименование муниципальной программы:  «Социальная поддержка населения»  2015-2024 годы </t>
  </si>
  <si>
    <t xml:space="preserve">Мерами социальной поддержки воспользовалась  565 многодетных семей. Бесплатным проездом воспользовались 45 учащихся школ, бесплатным питанием обеспечены 487 учащихся 5-11 классов, 249 семей получили компенсацию расходов на оплату коммунальных услуг.  </t>
  </si>
  <si>
    <t>За  2020 год  состояло на учете 565 многодетных семей,  из них 418 многодетных малообеспеченных, впервые зарегистрировано 80 семей.</t>
  </si>
  <si>
    <t>1 супружеская пара награждена знаком отличия Удмуртской Республики "Родительская слава" (Макаровых Саватея Кирилловича и Татьяны Ивановны из МО "Степаненское", воспитавших девятерых детей)</t>
  </si>
  <si>
    <t>Увеличение количества многодетных семей в  связи с увеличением мер социальной поддержки многодетным семьям. Так, с 1 марта 2020 года питание детей из многодетных семей, учащихся общеобразовательных учреждений  Удмуртской Республики стало без учета доходов семьи, в связи с чем, многодетные семьи, чьи доходы  превышают прожиточный минимум, обращались за оформлением удостоверения многодетного родителя</t>
  </si>
  <si>
    <t>В 2020 году на  учете в отделе по делам семьи, опеки и попечительства состоит  63  чел. из числа детей - сирот и детей оставшихся без попечения родителей. В течение 2020 года  были сняты с учета 10  чел.,  сокращение  их числа связано  с тем, что   8 чел сняты  в связи с совершеннолетием, 1 чел. -  в связи с  освобождением  матери  из мест мест лишения свободы, 1 чел- в связи с переменой места жительства..</t>
  </si>
  <si>
    <t>1 многодетная семья из п. Кез получила безвозмездную субсидию на прибретение жилого помещения за счёт средств бюджета УР. в размере 512300 руублей. Все средства освоены в полном объеме</t>
  </si>
  <si>
    <t>В Администрации района проведено праздничное мероприятие посвященное Дню семьи, любви и верности. Супражеская пара Трефиловых Валериана Валериановича и Надежды Анатольевны из с. Александрово награждена общественной наградой "За любовь и верность"</t>
  </si>
  <si>
    <t>Специалистами отдела по делам семьи, опеки и попечительства совместно  со специалистами органов и учреждений системы профилактики существлен социальный патронаж  362 семей, проживающих на териитории Кезского района</t>
  </si>
  <si>
    <r>
      <t xml:space="preserve">Ежеквартально проводятся обследования жилых помещений, закрепленных за </t>
    </r>
    <r>
      <rPr>
        <sz val="14"/>
        <rFont val="Times New Roman"/>
        <family val="1"/>
        <charset val="204"/>
      </rPr>
      <t>детьми - сиротам</t>
    </r>
    <r>
      <rPr>
        <sz val="14"/>
        <color rgb="FF000000"/>
        <rFont val="Times New Roman"/>
        <family val="1"/>
        <charset val="204"/>
      </rPr>
      <t>и по договору специализированного найма по адресу:УР, п. Кез, ул. Ангарская, д. 2. Министерством социальной политики и труда Удмуртской Республики  разрабатываются  документы о возможности передачи  вышеуказанных квартир в собственность.</t>
    </r>
  </si>
  <si>
    <t>Отделом по делам семьи, опеки  и попечительства,в рамках празднования Дня Матери было организовано и проведено праздничное онлайн мероприятие "Альбом для МАМЫ", в котором приняли участие представители всезх муниципальных образований поселений района</t>
  </si>
  <si>
    <t xml:space="preserve">Участие в подведении итогов онлайн-конкурса «Каледоскоп", посвященного Дню защиты детей», в котором приняло участие  более 200 детей </t>
  </si>
  <si>
    <t>11 малоимущим и нетрудоспособным гражданам, находящимся в трудной жизненной ситуации оказана   материальная помощь  через ОСЗН  в размере  46525 рублей для выходда семьи из трудной жизненной ситуации (на замену электропроводки, приобретение дров и др.)</t>
  </si>
  <si>
    <t xml:space="preserve">В течение  2020 года выявлено 5 детей, оставшихся без попечения родителей. 3 детей устроены в замещающие семьи. 2  направлены в госучреждение, в связи с отказом родственников принять  их  на воспитание в семью. </t>
  </si>
  <si>
    <t>1 многодетной малообеспеченной семье предоставлена безвозмездная субсидия из средств бюджета  Удмуртской Республики на приобретение жилья в размере 512300 рублей</t>
  </si>
  <si>
    <t>В течение 2020 года восстановленных в родительских правах нет, в связи с их отказом на восстановление, ( в связи с предоставлением жилья детям - сиротам)</t>
  </si>
  <si>
    <t>249 многодетных семей воспользовалась компенсацией по оплате за  коммунальные услуги из 565 многодетных семей, имеющих возможность воспользоваться данной услугой, на общую сумму</t>
  </si>
  <si>
    <t>В течение 2020 года проведены все 25 мероприятий в онлайн  формате, охват участников  более 1300 человек</t>
  </si>
  <si>
    <t>В течение 2020 года проведены все 25 мероприятий в онлайн  формате, охват участников  более 1300 человек. В течение года проведены спартакиады среди ветеранов,  лыжные соревнования, фестивали скандинавской ходьбы и др.</t>
  </si>
  <si>
    <t>50 граждан замещавших муниципальн должности, получающие ежемесячную доплату к пенсии</t>
  </si>
  <si>
    <t>Улучшили жилищные условия в течение 2020 года 5  специалистов, работающих в сельскохозяйственной сфере,получившие безвозмездые субсидии на строительство жилья, 7 малоимущим гражданам, нуждающимся в жилом помещении, предоставлены жилые помещения по договорам  социального найма</t>
  </si>
  <si>
    <t>На учете, в качестве нуждающихся в жилом помещении, ветеранов ВОВ и членов семей ветеранов ВОВ, не имеется. Инвалиды, и семьи, имеющие  детей - инвалидов, жилыми помещениями не обеспечены, в связи с отсутствием финансовых средств из федерального бюджета</t>
  </si>
  <si>
    <t> В   2020 году   выявлено 5 детей, оставшихся без попечения родителей, 2 из них  устроены в госучреждения, 3 переданы в замещающие семьи</t>
  </si>
  <si>
    <t>В течение года проведены   фестиваль  Совета Отцов ""Мужское троеборье ГТО ",  "Хоккей в валенках", среди замещающих семей,   районное мероприятие, посвященное международному Дню семьи "Песни Великого подвига",  чествование   семьи Трефиловых , в  честь Дня семьи, любви и верности,  организовано и проведено онлайн мероприятие "Альбом для МАМЫ", охват участников более 300 человек</t>
  </si>
  <si>
    <t>Отделом по делам семьи, опеки и попечительства организовано и проведен праздничное онлайн-мероприятие "Песни Великого подвига!", в котором приняли участие 3 семьи  из МО "Юскинское", МО "Степаненское", МО "Кузьминское"</t>
  </si>
  <si>
    <t>В течение года проводится  работа с жильцами, проживающими в специализированном жилом  доме по адресу: УР, п. Кез, ул. ангарская, д. 2, по  выплате долгов  по оплате за коммунальные услуги, заложенность по отоплению  составляет</t>
  </si>
  <si>
    <t>За   2020 год   заявок на получение образования не поступало, в связи с отсутствием  поступающих в вузы.</t>
  </si>
  <si>
    <t>Все запланированные мероприятия  проведены в полном объеме, в онлайн и офлайн формате</t>
  </si>
  <si>
    <t xml:space="preserve">1 многодетная семья  из п. Кез, получила безвозмездную субсидию на приобретенине жилого помещения за счёт средств бюджета УР, в размере 512300 рублей. </t>
  </si>
  <si>
    <t xml:space="preserve"> 233 чел. воспользовались субсидией на оплату жилого помещения и коммунальных услу ( в т.ч. малообеспеченные граждане, неработающие граждан и др.</t>
  </si>
  <si>
    <t>Улучшение материального положения 50 человек, за счет получения доплат муниципальным служащим.</t>
  </si>
  <si>
    <t xml:space="preserve">В течение 2020 года денежное вознаграждение гражданам выплачено не было в связи с переводом их  на другие источники финансированияне </t>
  </si>
  <si>
    <t xml:space="preserve">В течение года  проведены выезды  по месту жительства 90 и 95 -летних юбиляров и поздравление их представителями Администрации района,  ОСЗН. Всего охвачено 18 юбиляров. </t>
  </si>
</sst>
</file>

<file path=xl/styles.xml><?xml version="1.0" encoding="utf-8"?>
<styleSheet xmlns="http://schemas.openxmlformats.org/spreadsheetml/2006/main">
  <numFmts count="1">
    <numFmt numFmtId="164" formatCode="#,##0.0"/>
  </numFmts>
  <fonts count="59">
    <font>
      <sz val="11"/>
      <color theme="1"/>
      <name val="Calibri"/>
      <family val="2"/>
      <charset val="204"/>
      <scheme val="minor"/>
    </font>
    <font>
      <b/>
      <sz val="12"/>
      <color theme="1"/>
      <name val="Times New Roman"/>
      <family val="1"/>
      <charset val="204"/>
    </font>
    <font>
      <sz val="10"/>
      <color theme="1"/>
      <name val="Calibri"/>
      <family val="2"/>
      <charset val="204"/>
      <scheme val="minor"/>
    </font>
    <font>
      <b/>
      <sz val="14"/>
      <color theme="1"/>
      <name val="Times New Roman"/>
      <family val="1"/>
      <charset val="204"/>
    </font>
    <font>
      <sz val="11"/>
      <color theme="1"/>
      <name val="Calibri"/>
      <family val="2"/>
      <charset val="204"/>
      <scheme val="minor"/>
    </font>
    <font>
      <sz val="14"/>
      <color theme="1"/>
      <name val="Calibri"/>
      <family val="2"/>
      <charset val="204"/>
      <scheme val="minor"/>
    </font>
    <font>
      <sz val="14"/>
      <color theme="1"/>
      <name val="Times New Roman"/>
      <family val="1"/>
      <charset val="204"/>
    </font>
    <font>
      <b/>
      <sz val="14"/>
      <color rgb="FF000000"/>
      <name val="Times New Roman"/>
      <family val="1"/>
      <charset val="204"/>
    </font>
    <font>
      <sz val="14"/>
      <color rgb="FF000000"/>
      <name val="Times New Roman"/>
      <family val="1"/>
      <charset val="204"/>
    </font>
    <font>
      <b/>
      <i/>
      <sz val="14"/>
      <color rgb="FF000000"/>
      <name val="Times New Roman"/>
      <family val="1"/>
      <charset val="204"/>
    </font>
    <font>
      <b/>
      <i/>
      <sz val="14"/>
      <color theme="1"/>
      <name val="Times New Roman"/>
      <family val="1"/>
      <charset val="204"/>
    </font>
    <font>
      <sz val="14"/>
      <name val="Times New Roman"/>
      <family val="1"/>
      <charset val="204"/>
    </font>
    <font>
      <sz val="14"/>
      <color rgb="FFFF0000"/>
      <name val="Calibri"/>
      <family val="2"/>
      <charset val="204"/>
      <scheme val="minor"/>
    </font>
    <font>
      <sz val="14"/>
      <name val="Calibri"/>
      <family val="2"/>
      <charset val="204"/>
      <scheme val="minor"/>
    </font>
    <font>
      <b/>
      <sz val="14"/>
      <name val="Times New Roman"/>
      <family val="1"/>
      <charset val="204"/>
    </font>
    <font>
      <sz val="12"/>
      <color theme="1"/>
      <name val="Times New Roman"/>
      <family val="1"/>
      <charset val="204"/>
    </font>
    <font>
      <b/>
      <sz val="12"/>
      <name val="Times New Roman"/>
      <family val="1"/>
      <charset val="204"/>
    </font>
    <font>
      <b/>
      <u/>
      <sz val="12"/>
      <name val="Times New Roman"/>
      <family val="1"/>
      <charset val="204"/>
    </font>
    <font>
      <sz val="12"/>
      <name val="Times New Roman"/>
      <family val="1"/>
      <charset val="204"/>
    </font>
    <font>
      <sz val="12"/>
      <color theme="1"/>
      <name val="Calibri"/>
      <family val="2"/>
      <charset val="204"/>
      <scheme val="minor"/>
    </font>
    <font>
      <sz val="12"/>
      <color rgb="FFFF0000"/>
      <name val="Times New Roman"/>
      <family val="1"/>
      <charset val="204"/>
    </font>
    <font>
      <sz val="12"/>
      <color rgb="FF0000CC"/>
      <name val="Times New Roman"/>
      <family val="1"/>
      <charset val="204"/>
    </font>
    <font>
      <sz val="14"/>
      <color rgb="FF0000CC"/>
      <name val="Times New Roman"/>
      <family val="1"/>
      <charset val="204"/>
    </font>
    <font>
      <sz val="12"/>
      <color rgb="FF0000CC"/>
      <name val="Calibri"/>
      <family val="2"/>
      <charset val="204"/>
      <scheme val="minor"/>
    </font>
    <font>
      <sz val="12"/>
      <color rgb="FF000000"/>
      <name val="Times New Roman"/>
      <family val="1"/>
      <charset val="204"/>
    </font>
    <font>
      <b/>
      <sz val="12"/>
      <color rgb="FF000000"/>
      <name val="Times New Roman"/>
      <family val="1"/>
      <charset val="204"/>
    </font>
    <font>
      <sz val="10"/>
      <color rgb="FF000000"/>
      <name val="Times New Roman"/>
      <family val="1"/>
      <charset val="204"/>
    </font>
    <font>
      <sz val="10"/>
      <color rgb="FF000000"/>
      <name val="Calibri"/>
      <family val="2"/>
      <charset val="204"/>
    </font>
    <font>
      <b/>
      <sz val="10"/>
      <color rgb="FF000000"/>
      <name val="Times New Roman"/>
      <family val="1"/>
      <charset val="204"/>
    </font>
    <font>
      <b/>
      <sz val="10"/>
      <color theme="1"/>
      <name val="Times New Roman"/>
      <family val="1"/>
      <charset val="204"/>
    </font>
    <font>
      <u/>
      <sz val="11"/>
      <color theme="10"/>
      <name val="Calibri"/>
      <family val="2"/>
      <scheme val="minor"/>
    </font>
    <font>
      <sz val="10"/>
      <color theme="1"/>
      <name val="Times New Roman"/>
      <family val="1"/>
      <charset val="204"/>
    </font>
    <font>
      <sz val="9"/>
      <color rgb="FF000000"/>
      <name val="Times New Roman"/>
      <family val="1"/>
      <charset val="204"/>
    </font>
    <font>
      <sz val="8.5"/>
      <color rgb="FF000000"/>
      <name val="Times New Roman"/>
      <family val="1"/>
      <charset val="204"/>
    </font>
    <font>
      <sz val="11"/>
      <color theme="1"/>
      <name val="Times New Roman"/>
      <family val="1"/>
      <charset val="204"/>
    </font>
    <font>
      <b/>
      <sz val="12"/>
      <name val="Arial"/>
      <family val="2"/>
      <charset val="204"/>
    </font>
    <font>
      <b/>
      <sz val="10"/>
      <name val="Arial"/>
      <family val="2"/>
      <charset val="204"/>
    </font>
    <font>
      <i/>
      <sz val="12"/>
      <color rgb="FF000000"/>
      <name val="Times New Roman"/>
      <family val="1"/>
      <charset val="204"/>
    </font>
    <font>
      <b/>
      <i/>
      <sz val="12"/>
      <color theme="1"/>
      <name val="Times New Roman"/>
      <family val="1"/>
      <charset val="204"/>
    </font>
    <font>
      <b/>
      <sz val="14"/>
      <color indexed="8"/>
      <name val="Times New Roman"/>
      <family val="1"/>
      <charset val="204"/>
    </font>
    <font>
      <i/>
      <u/>
      <sz val="12"/>
      <name val="Times New Roman"/>
      <family val="1"/>
      <charset val="204"/>
    </font>
    <font>
      <b/>
      <sz val="8.5"/>
      <name val="Times New Roman"/>
      <family val="1"/>
      <charset val="204"/>
    </font>
    <font>
      <sz val="9"/>
      <name val="Times New Roman"/>
      <family val="1"/>
      <charset val="204"/>
    </font>
    <font>
      <b/>
      <sz val="9"/>
      <name val="Times New Roman"/>
      <family val="1"/>
      <charset val="204"/>
    </font>
    <font>
      <sz val="9"/>
      <color indexed="8"/>
      <name val="Times New Roman"/>
      <family val="1"/>
      <charset val="204"/>
    </font>
    <font>
      <sz val="9"/>
      <color rgb="FF00B0F0"/>
      <name val="Times New Roman"/>
      <family val="1"/>
      <charset val="204"/>
    </font>
    <font>
      <sz val="8.5"/>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0"/>
      <color indexed="8"/>
      <name val="Calibri"/>
      <family val="2"/>
      <charset val="204"/>
    </font>
    <font>
      <sz val="9"/>
      <color rgb="FFFF0000"/>
      <name val="Times New Roman"/>
      <family val="1"/>
      <charset val="204"/>
    </font>
    <font>
      <sz val="9"/>
      <color rgb="FF0000CC"/>
      <name val="Times New Roman"/>
      <family val="1"/>
      <charset val="204"/>
    </font>
    <font>
      <sz val="11"/>
      <color rgb="FF0000CC"/>
      <name val="Calibri"/>
      <family val="2"/>
      <charset val="204"/>
      <scheme val="minor"/>
    </font>
    <font>
      <b/>
      <sz val="10"/>
      <color rgb="FF0000CC"/>
      <name val="Arial"/>
      <family val="2"/>
      <charset val="204"/>
    </font>
    <font>
      <b/>
      <sz val="10"/>
      <color rgb="FF0000CC"/>
      <name val="Times New Roman"/>
      <family val="1"/>
      <charset val="204"/>
    </font>
    <font>
      <sz val="10"/>
      <color rgb="FF0000CC"/>
      <name val="Times New Roman"/>
      <family val="1"/>
      <charset val="204"/>
    </font>
    <font>
      <b/>
      <sz val="12"/>
      <color rgb="FF0000CC"/>
      <name val="Times New Roman"/>
      <family val="1"/>
      <charset val="204"/>
    </font>
    <font>
      <sz val="11"/>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theme="0"/>
        <bgColor indexed="64"/>
      </patternFill>
    </fill>
    <fill>
      <patternFill patternType="solid">
        <fgColor rgb="FF92D050"/>
        <bgColor indexed="64"/>
      </patternFill>
    </fill>
    <fill>
      <patternFill patternType="solid">
        <fgColor rgb="FF00B050"/>
        <bgColor indexed="64"/>
      </patternFill>
    </fill>
  </fills>
  <borders count="5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595959"/>
      </left>
      <right style="medium">
        <color rgb="FF595959"/>
      </right>
      <top style="medium">
        <color rgb="FF595959"/>
      </top>
      <bottom/>
      <diagonal/>
    </border>
    <border>
      <left/>
      <right style="medium">
        <color rgb="FF595959"/>
      </right>
      <top style="medium">
        <color rgb="FF595959"/>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rgb="FF595959"/>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bottom/>
      <diagonal/>
    </border>
    <border>
      <left/>
      <right style="thin">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rgb="FF595959"/>
      </left>
      <right/>
      <top style="medium">
        <color rgb="FF595959"/>
      </top>
      <bottom style="medium">
        <color rgb="FF595959"/>
      </bottom>
      <diagonal/>
    </border>
    <border>
      <left/>
      <right/>
      <top style="medium">
        <color rgb="FF595959"/>
      </top>
      <bottom style="medium">
        <color rgb="FF595959"/>
      </bottom>
      <diagonal/>
    </border>
    <border>
      <left/>
      <right style="medium">
        <color rgb="FF595959"/>
      </right>
      <top style="medium">
        <color rgb="FF595959"/>
      </top>
      <bottom style="medium">
        <color rgb="FF595959"/>
      </bottom>
      <diagonal/>
    </border>
    <border>
      <left style="medium">
        <color rgb="FF595959"/>
      </left>
      <right style="medium">
        <color rgb="FF595959"/>
      </right>
      <top/>
      <bottom style="medium">
        <color rgb="FF595959"/>
      </bottom>
      <diagonal/>
    </border>
    <border>
      <left/>
      <right style="medium">
        <color rgb="FF595959"/>
      </right>
      <top/>
      <bottom style="medium">
        <color rgb="FF595959"/>
      </bottom>
      <diagonal/>
    </border>
    <border>
      <left style="medium">
        <color rgb="FF595959"/>
      </left>
      <right style="medium">
        <color rgb="FF595959"/>
      </right>
      <top/>
      <bottom/>
      <diagonal/>
    </border>
    <border>
      <left style="medium">
        <color rgb="FF595959"/>
      </left>
      <right style="medium">
        <color rgb="FF595959"/>
      </right>
      <top style="medium">
        <color rgb="FF595959"/>
      </top>
      <bottom style="medium">
        <color rgb="FF595959"/>
      </bottom>
      <diagonal/>
    </border>
    <border>
      <left/>
      <right/>
      <top style="medium">
        <color rgb="FF595959"/>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3">
    <xf numFmtId="0" fontId="0" fillId="0" borderId="0"/>
    <xf numFmtId="9" fontId="4" fillId="0" borderId="0" applyFont="0" applyFill="0" applyBorder="0" applyAlignment="0" applyProtection="0"/>
    <xf numFmtId="0" fontId="30" fillId="0" borderId="0" applyNumberFormat="0" applyFill="0" applyBorder="0" applyAlignment="0" applyProtection="0"/>
  </cellStyleXfs>
  <cellXfs count="451">
    <xf numFmtId="0" fontId="0" fillId="0" borderId="0" xfId="0"/>
    <xf numFmtId="0" fontId="2" fillId="0" borderId="0" xfId="0" applyFont="1"/>
    <xf numFmtId="0" fontId="5" fillId="0" borderId="0" xfId="0" applyFont="1"/>
    <xf numFmtId="0" fontId="6" fillId="0" borderId="0" xfId="0" applyFont="1" applyAlignment="1">
      <alignment horizontal="center"/>
    </xf>
    <xf numFmtId="0" fontId="6" fillId="0" borderId="2" xfId="0" applyFont="1" applyBorder="1" applyAlignment="1">
      <alignment horizontal="center" vertical="top" wrapText="1"/>
    </xf>
    <xf numFmtId="0" fontId="6" fillId="3" borderId="2" xfId="0" applyFont="1" applyFill="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vertical="top" wrapText="1"/>
    </xf>
    <xf numFmtId="0" fontId="6" fillId="0" borderId="0" xfId="0" applyFont="1" applyAlignment="1">
      <alignment vertical="top" wrapText="1"/>
    </xf>
    <xf numFmtId="0" fontId="8" fillId="0" borderId="10" xfId="1" applyNumberFormat="1" applyFont="1" applyBorder="1" applyAlignment="1">
      <alignment horizontal="justify" vertical="top"/>
    </xf>
    <xf numFmtId="0" fontId="5" fillId="0" borderId="1" xfId="0" applyFont="1" applyBorder="1" applyAlignment="1">
      <alignment horizontal="center" vertical="top" wrapText="1"/>
    </xf>
    <xf numFmtId="0" fontId="6" fillId="0" borderId="2" xfId="0" applyFont="1" applyBorder="1" applyAlignment="1">
      <alignment vertical="top" wrapText="1"/>
    </xf>
    <xf numFmtId="0" fontId="8" fillId="0" borderId="2" xfId="0" applyFont="1" applyBorder="1" applyAlignment="1">
      <alignment horizontal="justify" vertical="top"/>
    </xf>
    <xf numFmtId="0" fontId="5" fillId="0" borderId="2" xfId="0" applyFont="1" applyBorder="1" applyAlignment="1">
      <alignment horizontal="center" vertical="top" wrapText="1"/>
    </xf>
    <xf numFmtId="0" fontId="6" fillId="0" borderId="2" xfId="0" applyFont="1" applyBorder="1" applyAlignment="1">
      <alignment vertical="center" wrapText="1"/>
    </xf>
    <xf numFmtId="0" fontId="8" fillId="0" borderId="2" xfId="0" applyFont="1" applyBorder="1" applyAlignment="1">
      <alignment vertical="center" wrapText="1"/>
    </xf>
    <xf numFmtId="0" fontId="6" fillId="0" borderId="2" xfId="0" applyFont="1" applyBorder="1" applyAlignment="1">
      <alignment horizontal="center" vertical="center" wrapText="1"/>
    </xf>
    <xf numFmtId="0" fontId="5" fillId="0" borderId="2" xfId="0" applyFont="1" applyBorder="1"/>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0" fontId="8" fillId="0" borderId="16"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lignment horizontal="justify" vertical="top"/>
    </xf>
    <xf numFmtId="0" fontId="6" fillId="0" borderId="16" xfId="0" applyFont="1" applyBorder="1" applyAlignment="1">
      <alignment horizontal="justify" vertical="top"/>
    </xf>
    <xf numFmtId="0" fontId="8" fillId="0" borderId="16" xfId="0" applyFont="1" applyBorder="1" applyAlignment="1">
      <alignment wrapText="1"/>
    </xf>
    <xf numFmtId="0" fontId="8" fillId="0" borderId="16" xfId="0" applyFont="1" applyBorder="1" applyAlignment="1">
      <alignment horizontal="center" vertical="center" wrapText="1"/>
    </xf>
    <xf numFmtId="0" fontId="8" fillId="0" borderId="16" xfId="0" applyFont="1" applyBorder="1" applyAlignment="1">
      <alignment vertical="center" wrapText="1"/>
    </xf>
    <xf numFmtId="0" fontId="8" fillId="0" borderId="16" xfId="0" applyFont="1" applyBorder="1" applyAlignment="1">
      <alignment horizontal="justify" vertical="center"/>
    </xf>
    <xf numFmtId="0" fontId="8" fillId="0" borderId="18" xfId="0" applyFont="1" applyBorder="1" applyAlignment="1">
      <alignment vertical="top" wrapText="1"/>
    </xf>
    <xf numFmtId="0" fontId="6" fillId="0" borderId="16" xfId="0" applyFont="1" applyBorder="1" applyAlignment="1">
      <alignment horizontal="center" vertical="center" wrapText="1"/>
    </xf>
    <xf numFmtId="0" fontId="5" fillId="0" borderId="18" xfId="0" applyFont="1" applyBorder="1" applyAlignment="1">
      <alignment horizontal="center" vertical="top" wrapText="1"/>
    </xf>
    <xf numFmtId="0" fontId="6" fillId="0" borderId="15" xfId="0" applyFont="1" applyBorder="1" applyAlignment="1">
      <alignment horizontal="center" vertical="center" wrapText="1"/>
    </xf>
    <xf numFmtId="0" fontId="6" fillId="0" borderId="16" xfId="0" applyFont="1" applyBorder="1" applyAlignment="1">
      <alignment vertical="center" wrapText="1"/>
    </xf>
    <xf numFmtId="0" fontId="6" fillId="4" borderId="16" xfId="0" applyFont="1" applyFill="1" applyBorder="1" applyAlignment="1">
      <alignment vertical="center" wrapText="1"/>
    </xf>
    <xf numFmtId="0" fontId="6" fillId="4" borderId="16" xfId="0" applyFont="1" applyFill="1" applyBorder="1" applyAlignment="1">
      <alignment horizontal="justify" vertical="center" wrapText="1"/>
    </xf>
    <xf numFmtId="0" fontId="9" fillId="0" borderId="0" xfId="0" applyFont="1" applyAlignment="1">
      <alignment vertical="top" wrapText="1"/>
    </xf>
    <xf numFmtId="0" fontId="9" fillId="0" borderId="10" xfId="0" applyFont="1" applyBorder="1" applyAlignment="1">
      <alignment vertical="top" wrapText="1"/>
    </xf>
    <xf numFmtId="0" fontId="9" fillId="0" borderId="11" xfId="0" applyFont="1" applyBorder="1" applyAlignment="1">
      <alignment vertical="top" wrapText="1"/>
    </xf>
    <xf numFmtId="0" fontId="9" fillId="0" borderId="14" xfId="0" applyFont="1" applyBorder="1" applyAlignment="1">
      <alignment vertical="top" wrapText="1"/>
    </xf>
    <xf numFmtId="0" fontId="8" fillId="0" borderId="19" xfId="0" applyFont="1" applyBorder="1" applyAlignment="1">
      <alignment horizontal="justify" vertical="center"/>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0" borderId="25" xfId="0" applyFont="1" applyBorder="1" applyAlignment="1">
      <alignment horizontal="center" vertical="center" wrapText="1"/>
    </xf>
    <xf numFmtId="0" fontId="6" fillId="0" borderId="12" xfId="0" applyFont="1" applyBorder="1" applyAlignment="1">
      <alignment horizontal="center" vertical="center" wrapText="1"/>
    </xf>
    <xf numFmtId="0" fontId="6" fillId="3" borderId="28"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8" fillId="0" borderId="7" xfId="0" applyFont="1" applyBorder="1" applyAlignment="1">
      <alignment horizontal="justify" vertical="top"/>
    </xf>
    <xf numFmtId="0" fontId="8" fillId="0" borderId="17" xfId="0" applyFont="1" applyBorder="1" applyAlignment="1">
      <alignment vertical="center" wrapText="1"/>
    </xf>
    <xf numFmtId="0" fontId="8" fillId="0" borderId="30" xfId="0" applyFont="1" applyBorder="1" applyAlignment="1">
      <alignment vertical="top" wrapText="1"/>
    </xf>
    <xf numFmtId="0" fontId="6" fillId="0" borderId="0" xfId="0" applyFont="1"/>
    <xf numFmtId="0" fontId="6" fillId="0" borderId="13" xfId="0" applyFont="1" applyBorder="1" applyAlignment="1">
      <alignment horizontal="center" vertical="top" wrapText="1"/>
    </xf>
    <xf numFmtId="0" fontId="6" fillId="0" borderId="9" xfId="0" applyFont="1" applyBorder="1" applyAlignment="1">
      <alignment horizontal="center" vertical="top" wrapText="1"/>
    </xf>
    <xf numFmtId="0" fontId="6" fillId="0" borderId="9" xfId="0" applyFont="1" applyBorder="1" applyAlignment="1">
      <alignment horizontal="justify" vertical="top" wrapText="1"/>
    </xf>
    <xf numFmtId="0" fontId="6" fillId="0" borderId="21" xfId="0" applyFont="1" applyBorder="1" applyAlignment="1">
      <alignment horizontal="center" vertical="top" wrapText="1"/>
    </xf>
    <xf numFmtId="0" fontId="6" fillId="0" borderId="22" xfId="0" applyFont="1" applyBorder="1" applyAlignment="1">
      <alignment horizontal="center" vertical="top" wrapText="1"/>
    </xf>
    <xf numFmtId="0" fontId="6" fillId="0" borderId="22" xfId="0" applyFont="1" applyBorder="1" applyAlignment="1">
      <alignment horizontal="justify" vertical="top"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6" fillId="0" borderId="22" xfId="0" applyFont="1" applyBorder="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8" fillId="0" borderId="21" xfId="0" applyFont="1" applyBorder="1" applyAlignment="1">
      <alignment horizontal="center" vertical="center" wrapText="1"/>
    </xf>
    <xf numFmtId="0" fontId="9" fillId="0" borderId="16" xfId="0" applyFont="1" applyBorder="1" applyAlignment="1">
      <alignment vertical="top" wrapText="1"/>
    </xf>
    <xf numFmtId="0" fontId="10" fillId="0" borderId="16" xfId="0" applyFont="1" applyBorder="1" applyAlignment="1">
      <alignment vertical="top" wrapText="1"/>
    </xf>
    <xf numFmtId="0" fontId="9" fillId="0" borderId="16" xfId="0" applyFont="1" applyBorder="1" applyAlignment="1">
      <alignment horizontal="center" vertical="top" wrapText="1"/>
    </xf>
    <xf numFmtId="0" fontId="6" fillId="0" borderId="31" xfId="0" applyFont="1" applyBorder="1" applyAlignment="1">
      <alignment horizontal="center" vertical="top" wrapText="1"/>
    </xf>
    <xf numFmtId="0" fontId="6" fillId="0" borderId="32" xfId="0" applyFont="1" applyBorder="1" applyAlignment="1">
      <alignment horizontal="center" vertical="top" wrapText="1"/>
    </xf>
    <xf numFmtId="0" fontId="6" fillId="0" borderId="32" xfId="0" applyFont="1" applyBorder="1" applyAlignment="1">
      <alignment horizontal="justify" vertical="top" wrapText="1"/>
    </xf>
    <xf numFmtId="0" fontId="8" fillId="0" borderId="12" xfId="0" applyFont="1" applyBorder="1" applyAlignment="1">
      <alignment vertical="center" wrapText="1"/>
    </xf>
    <xf numFmtId="0" fontId="8" fillId="0" borderId="33" xfId="0" applyFont="1" applyBorder="1" applyAlignment="1">
      <alignment vertical="top" wrapText="1"/>
    </xf>
    <xf numFmtId="0" fontId="8" fillId="0" borderId="20" xfId="0" applyFont="1" applyBorder="1" applyAlignment="1">
      <alignment vertical="center" wrapText="1"/>
    </xf>
    <xf numFmtId="0" fontId="8" fillId="0" borderId="34" xfId="0" applyFont="1" applyBorder="1" applyAlignment="1">
      <alignment horizontal="justify" vertical="center"/>
    </xf>
    <xf numFmtId="0" fontId="3" fillId="0" borderId="2" xfId="0" applyFont="1" applyBorder="1" applyAlignment="1">
      <alignment horizontal="center" vertical="top" wrapText="1"/>
    </xf>
    <xf numFmtId="0" fontId="3" fillId="0" borderId="2" xfId="0" applyFont="1" applyBorder="1" applyAlignment="1">
      <alignment vertical="top" wrapText="1"/>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11" fillId="4" borderId="16" xfId="0" applyFont="1" applyFill="1" applyBorder="1" applyAlignment="1">
      <alignment horizontal="justify" vertical="center" wrapText="1"/>
    </xf>
    <xf numFmtId="0" fontId="11" fillId="4" borderId="16" xfId="0" applyFont="1" applyFill="1" applyBorder="1" applyAlignment="1">
      <alignment vertical="center" wrapText="1"/>
    </xf>
    <xf numFmtId="0" fontId="11" fillId="4" borderId="16" xfId="0" applyFont="1" applyFill="1" applyBorder="1" applyAlignment="1">
      <alignment horizontal="left" vertical="center" wrapText="1"/>
    </xf>
    <xf numFmtId="0" fontId="11" fillId="0" borderId="16" xfId="0" applyFont="1" applyBorder="1" applyAlignment="1">
      <alignment horizontal="center" vertical="center" wrapText="1"/>
    </xf>
    <xf numFmtId="0" fontId="11" fillId="0" borderId="16" xfId="0" applyFont="1" applyBorder="1" applyAlignment="1">
      <alignment vertical="center" wrapText="1"/>
    </xf>
    <xf numFmtId="0" fontId="13" fillId="0" borderId="18" xfId="0" applyFont="1" applyBorder="1" applyAlignment="1">
      <alignment horizontal="center" vertical="top" wrapText="1"/>
    </xf>
    <xf numFmtId="0" fontId="11" fillId="0" borderId="12" xfId="0" applyFont="1" applyBorder="1" applyAlignment="1">
      <alignment horizontal="justify" vertical="center" wrapText="1"/>
    </xf>
    <xf numFmtId="0" fontId="11" fillId="0" borderId="12" xfId="0" applyFont="1" applyBorder="1" applyAlignment="1">
      <alignment vertical="center" wrapText="1"/>
    </xf>
    <xf numFmtId="0" fontId="11" fillId="0" borderId="12" xfId="0" applyFont="1" applyBorder="1" applyAlignment="1">
      <alignment horizontal="center" vertical="center" wrapText="1"/>
    </xf>
    <xf numFmtId="0" fontId="13" fillId="0" borderId="27" xfId="0" applyFont="1" applyBorder="1" applyAlignment="1">
      <alignment horizontal="center" vertical="top" wrapText="1"/>
    </xf>
    <xf numFmtId="0" fontId="11" fillId="0" borderId="9" xfId="0" applyFont="1" applyBorder="1" applyAlignment="1">
      <alignment horizontal="justify" vertical="center" wrapText="1"/>
    </xf>
    <xf numFmtId="0" fontId="11" fillId="0" borderId="9" xfId="0" applyFont="1" applyBorder="1" applyAlignment="1">
      <alignment vertical="center" wrapText="1"/>
    </xf>
    <xf numFmtId="0" fontId="11" fillId="0" borderId="2" xfId="0" applyFont="1" applyBorder="1" applyAlignment="1">
      <alignment horizontal="center" vertical="center" wrapText="1"/>
    </xf>
    <xf numFmtId="0" fontId="13" fillId="0" borderId="2" xfId="0" applyFont="1" applyBorder="1" applyAlignment="1">
      <alignment horizontal="center" vertical="top" wrapText="1"/>
    </xf>
    <xf numFmtId="0" fontId="14" fillId="0" borderId="22" xfId="0" applyFont="1" applyBorder="1" applyAlignment="1">
      <alignment horizontal="justify" vertical="top" wrapText="1"/>
    </xf>
    <xf numFmtId="0" fontId="11" fillId="0" borderId="22" xfId="0" applyFont="1" applyBorder="1" applyAlignment="1">
      <alignment vertical="top" wrapText="1"/>
    </xf>
    <xf numFmtId="0" fontId="11" fillId="0" borderId="24" xfId="0" applyFont="1" applyBorder="1" applyAlignment="1">
      <alignment horizontal="center" vertical="top" wrapText="1"/>
    </xf>
    <xf numFmtId="0" fontId="13" fillId="0" borderId="2" xfId="0" applyFont="1" applyBorder="1"/>
    <xf numFmtId="0" fontId="11" fillId="0" borderId="36" xfId="0" applyFont="1" applyBorder="1" applyAlignment="1">
      <alignment vertical="center" wrapText="1"/>
    </xf>
    <xf numFmtId="0" fontId="11" fillId="0" borderId="1" xfId="0" applyFont="1" applyBorder="1" applyAlignment="1">
      <alignment horizontal="center" vertical="top" wrapText="1"/>
    </xf>
    <xf numFmtId="0" fontId="11" fillId="0" borderId="2" xfId="0" applyFont="1" applyBorder="1" applyAlignment="1">
      <alignment horizontal="justify" vertical="center" wrapText="1"/>
    </xf>
    <xf numFmtId="0" fontId="11" fillId="0" borderId="2" xfId="0" applyFont="1" applyBorder="1" applyAlignment="1">
      <alignment vertical="center" wrapText="1"/>
    </xf>
    <xf numFmtId="0" fontId="8" fillId="0" borderId="29" xfId="0" applyFont="1" applyBorder="1" applyAlignment="1">
      <alignment vertical="center" wrapText="1"/>
    </xf>
    <xf numFmtId="0" fontId="5" fillId="0" borderId="2" xfId="0" applyFont="1" applyBorder="1" applyAlignment="1">
      <alignment vertical="top"/>
    </xf>
    <xf numFmtId="0" fontId="8" fillId="4" borderId="22" xfId="0" applyFont="1" applyFill="1" applyBorder="1" applyAlignment="1">
      <alignment horizontal="center" vertical="center" wrapText="1"/>
    </xf>
    <xf numFmtId="0" fontId="11" fillId="4" borderId="22" xfId="0" applyFont="1" applyFill="1" applyBorder="1" applyAlignment="1">
      <alignment vertical="center" wrapText="1"/>
    </xf>
    <xf numFmtId="0" fontId="11" fillId="4" borderId="22" xfId="0" applyFont="1" applyFill="1" applyBorder="1" applyAlignment="1">
      <alignment horizontal="center" vertical="center" wrapText="1"/>
    </xf>
    <xf numFmtId="0" fontId="12" fillId="4" borderId="2" xfId="0" applyFont="1" applyFill="1" applyBorder="1" applyAlignment="1">
      <alignment horizontal="center" vertical="top" wrapText="1"/>
    </xf>
    <xf numFmtId="0" fontId="14" fillId="3" borderId="2" xfId="0" applyFont="1" applyFill="1" applyBorder="1" applyAlignment="1">
      <alignment horizontal="center" vertical="top"/>
    </xf>
    <xf numFmtId="0" fontId="11" fillId="4" borderId="2" xfId="0" applyFont="1" applyFill="1" applyBorder="1" applyAlignment="1">
      <alignment horizontal="center" vertical="top"/>
    </xf>
    <xf numFmtId="0" fontId="11" fillId="0" borderId="2" xfId="0" applyFont="1" applyBorder="1" applyAlignment="1">
      <alignment horizontal="center" vertical="top"/>
    </xf>
    <xf numFmtId="0" fontId="11" fillId="4" borderId="6" xfId="0" applyFont="1" applyFill="1" applyBorder="1" applyAlignment="1">
      <alignment horizontal="center" vertical="center" wrapText="1"/>
    </xf>
    <xf numFmtId="0" fontId="12" fillId="4" borderId="6" xfId="0" applyFont="1" applyFill="1" applyBorder="1" applyAlignment="1">
      <alignment horizontal="center" vertical="top" wrapText="1"/>
    </xf>
    <xf numFmtId="0" fontId="11" fillId="0" borderId="18" xfId="0" applyFont="1" applyBorder="1" applyAlignment="1">
      <alignment horizontal="center" vertical="top" wrapText="1"/>
    </xf>
    <xf numFmtId="0" fontId="18" fillId="0" borderId="0" xfId="0" applyFont="1"/>
    <xf numFmtId="0" fontId="16" fillId="0" borderId="0" xfId="0" applyFont="1" applyAlignment="1">
      <alignment horizontal="center"/>
    </xf>
    <xf numFmtId="0" fontId="16" fillId="0" borderId="0" xfId="0" applyFont="1" applyAlignment="1">
      <alignment horizontal="center" vertical="top" wrapText="1"/>
    </xf>
    <xf numFmtId="0" fontId="18" fillId="0" borderId="2" xfId="0" applyFont="1" applyBorder="1" applyAlignment="1">
      <alignment horizontal="center" vertical="center"/>
    </xf>
    <xf numFmtId="0" fontId="19" fillId="0" borderId="2" xfId="0" applyFont="1" applyBorder="1"/>
    <xf numFmtId="0" fontId="19" fillId="0" borderId="0" xfId="0" applyFont="1"/>
    <xf numFmtId="0" fontId="15" fillId="0" borderId="2"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6" xfId="0" applyFont="1" applyBorder="1" applyAlignment="1">
      <alignment horizontal="center" vertical="top" wrapText="1"/>
    </xf>
    <xf numFmtId="0" fontId="15" fillId="0" borderId="2" xfId="0" applyFont="1" applyBorder="1" applyAlignment="1">
      <alignment horizontal="center" vertical="top" wrapText="1"/>
    </xf>
    <xf numFmtId="0" fontId="18" fillId="0" borderId="2" xfId="0" applyFont="1" applyBorder="1" applyAlignment="1">
      <alignment horizontal="center" vertical="center" wrapText="1"/>
    </xf>
    <xf numFmtId="0" fontId="15" fillId="0" borderId="2" xfId="0" applyFont="1" applyBorder="1" applyAlignment="1">
      <alignment horizontal="center" wrapText="1"/>
    </xf>
    <xf numFmtId="0" fontId="20" fillId="0" borderId="2" xfId="0" applyFont="1" applyBorder="1" applyAlignment="1">
      <alignment horizontal="center" vertical="center" wrapText="1"/>
    </xf>
    <xf numFmtId="0" fontId="18" fillId="0" borderId="2" xfId="0" applyFont="1" applyBorder="1" applyAlignment="1">
      <alignment horizontal="center" wrapText="1"/>
    </xf>
    <xf numFmtId="0" fontId="1" fillId="0" borderId="2" xfId="0" applyFont="1" applyBorder="1" applyAlignment="1">
      <alignment wrapText="1"/>
    </xf>
    <xf numFmtId="0" fontId="15" fillId="0" borderId="2" xfId="0" applyFont="1" applyBorder="1" applyAlignment="1">
      <alignment wrapText="1"/>
    </xf>
    <xf numFmtId="0" fontId="16"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6" fillId="0" borderId="2" xfId="0" applyFont="1" applyBorder="1" applyAlignment="1">
      <alignment wrapText="1"/>
    </xf>
    <xf numFmtId="0" fontId="18" fillId="0" borderId="2" xfId="0" applyFont="1" applyBorder="1" applyAlignment="1">
      <alignment wrapText="1"/>
    </xf>
    <xf numFmtId="0" fontId="22" fillId="4" borderId="2" xfId="0" applyFont="1" applyFill="1" applyBorder="1" applyAlignment="1">
      <alignment horizontal="center" vertical="top"/>
    </xf>
    <xf numFmtId="0" fontId="22" fillId="4" borderId="2" xfId="0" applyFont="1" applyFill="1" applyBorder="1" applyAlignment="1">
      <alignment vertical="top" wrapText="1"/>
    </xf>
    <xf numFmtId="0" fontId="22" fillId="4" borderId="2" xfId="0" applyFont="1" applyFill="1" applyBorder="1" applyAlignment="1">
      <alignment horizontal="center" vertical="top" wrapText="1"/>
    </xf>
    <xf numFmtId="14" fontId="22" fillId="4" borderId="2" xfId="0" applyNumberFormat="1" applyFont="1" applyFill="1" applyBorder="1" applyAlignment="1">
      <alignment horizontal="left" vertical="top" wrapText="1"/>
    </xf>
    <xf numFmtId="0" fontId="22" fillId="4" borderId="2" xfId="0" applyFont="1" applyFill="1" applyBorder="1"/>
    <xf numFmtId="0" fontId="22" fillId="0" borderId="2" xfId="0" applyFont="1" applyBorder="1" applyAlignment="1">
      <alignment horizontal="center" vertical="top"/>
    </xf>
    <xf numFmtId="0" fontId="22" fillId="0" borderId="2" xfId="0" applyFont="1" applyBorder="1" applyAlignment="1">
      <alignment vertical="top" wrapText="1"/>
    </xf>
    <xf numFmtId="0" fontId="22" fillId="0" borderId="2" xfId="0" applyFont="1" applyBorder="1"/>
    <xf numFmtId="0" fontId="21" fillId="0" borderId="1" xfId="0" applyFont="1" applyBorder="1" applyAlignment="1">
      <alignment horizontal="center" vertical="center" wrapText="1"/>
    </xf>
    <xf numFmtId="0" fontId="21" fillId="0" borderId="1" xfId="0" applyFont="1" applyBorder="1" applyAlignment="1">
      <alignment horizontal="justify" vertical="top" wrapText="1"/>
    </xf>
    <xf numFmtId="0" fontId="21" fillId="0" borderId="2" xfId="0" applyFont="1" applyBorder="1" applyAlignment="1">
      <alignment horizontal="center" vertical="center" wrapText="1"/>
    </xf>
    <xf numFmtId="0" fontId="23" fillId="0" borderId="1" xfId="0" applyFont="1" applyBorder="1" applyAlignment="1">
      <alignment horizontal="center" vertical="center" wrapText="1"/>
    </xf>
    <xf numFmtId="1" fontId="21" fillId="0" borderId="1" xfId="0" applyNumberFormat="1" applyFont="1" applyBorder="1" applyAlignment="1">
      <alignment horizontal="center" vertical="center" wrapText="1"/>
    </xf>
    <xf numFmtId="0" fontId="21" fillId="0" borderId="2" xfId="0" applyFont="1" applyBorder="1" applyAlignment="1">
      <alignment horizontal="justify" vertical="center" wrapText="1"/>
    </xf>
    <xf numFmtId="0" fontId="23" fillId="0" borderId="2" xfId="0" applyFont="1" applyBorder="1" applyAlignment="1">
      <alignment horizontal="center" vertical="center" wrapText="1"/>
    </xf>
    <xf numFmtId="1" fontId="21" fillId="0" borderId="2" xfId="0" applyNumberFormat="1" applyFont="1" applyBorder="1" applyAlignment="1">
      <alignment horizontal="center" vertical="center" wrapText="1"/>
    </xf>
    <xf numFmtId="0" fontId="21" fillId="0" borderId="2" xfId="0" applyFont="1" applyBorder="1" applyAlignment="1">
      <alignment horizontal="justify" vertical="top" wrapText="1"/>
    </xf>
    <xf numFmtId="0" fontId="15" fillId="0" borderId="2" xfId="0" applyFont="1" applyBorder="1" applyAlignment="1">
      <alignment horizontal="justify" vertical="top"/>
    </xf>
    <xf numFmtId="0" fontId="18" fillId="0" borderId="2" xfId="0" applyFont="1" applyFill="1" applyBorder="1" applyAlignment="1">
      <alignment horizontal="center" vertical="center" wrapText="1"/>
    </xf>
    <xf numFmtId="0" fontId="18" fillId="0" borderId="2" xfId="0" applyFont="1" applyFill="1" applyBorder="1" applyAlignment="1">
      <alignment horizontal="left" vertical="top" wrapText="1"/>
    </xf>
    <xf numFmtId="0" fontId="18" fillId="0" borderId="2" xfId="0" applyFont="1" applyBorder="1" applyAlignment="1">
      <alignment horizontal="center" vertical="center" wrapText="1"/>
    </xf>
    <xf numFmtId="0" fontId="18" fillId="0" borderId="2" xfId="0" applyFont="1" applyBorder="1" applyAlignment="1">
      <alignment horizontal="left" wrapText="1"/>
    </xf>
    <xf numFmtId="0" fontId="18" fillId="0" borderId="2" xfId="0" applyFont="1" applyBorder="1" applyAlignment="1">
      <alignment horizontal="left" vertical="top" wrapText="1"/>
    </xf>
    <xf numFmtId="0" fontId="18" fillId="0" borderId="2" xfId="0" applyFont="1" applyBorder="1" applyAlignment="1">
      <alignment horizontal="center" vertical="top" wrapText="1"/>
    </xf>
    <xf numFmtId="0" fontId="24" fillId="0" borderId="0" xfId="0" applyFont="1" applyAlignment="1">
      <alignment horizontal="right" vertical="center" wrapText="1"/>
    </xf>
    <xf numFmtId="0" fontId="25" fillId="0" borderId="0" xfId="0" applyFont="1" applyAlignment="1">
      <alignment horizontal="center" vertical="center" wrapText="1"/>
    </xf>
    <xf numFmtId="0" fontId="26" fillId="0" borderId="9" xfId="0" applyFont="1" applyBorder="1" applyAlignment="1">
      <alignment horizontal="center" vertical="center" wrapText="1"/>
    </xf>
    <xf numFmtId="0" fontId="26" fillId="0" borderId="22" xfId="0" applyFont="1" applyBorder="1" applyAlignment="1">
      <alignment horizontal="center" vertical="center" wrapText="1"/>
    </xf>
    <xf numFmtId="0" fontId="27" fillId="0" borderId="22" xfId="0" applyFont="1" applyBorder="1" applyAlignment="1">
      <alignment horizontal="center" vertical="center" wrapText="1"/>
    </xf>
    <xf numFmtId="0" fontId="26" fillId="0" borderId="35" xfId="0" applyFont="1" applyBorder="1" applyAlignment="1">
      <alignment horizontal="center" vertical="center" wrapText="1"/>
    </xf>
    <xf numFmtId="0" fontId="26" fillId="0" borderId="36" xfId="0" applyFont="1" applyBorder="1" applyAlignment="1">
      <alignment horizontal="center" vertical="center" wrapText="1"/>
    </xf>
    <xf numFmtId="0" fontId="30" fillId="0" borderId="0" xfId="2" applyAlignment="1">
      <alignment horizontal="center" vertical="center"/>
    </xf>
    <xf numFmtId="0" fontId="24" fillId="0" borderId="0" xfId="0" applyFont="1" applyAlignment="1">
      <alignment horizontal="center" vertical="center"/>
    </xf>
    <xf numFmtId="0" fontId="32" fillId="0" borderId="0" xfId="0" applyFont="1" applyAlignment="1">
      <alignment vertical="center" wrapText="1"/>
    </xf>
    <xf numFmtId="0" fontId="24" fillId="0" borderId="0" xfId="0" applyFont="1" applyAlignment="1">
      <alignment vertical="center"/>
    </xf>
    <xf numFmtId="0" fontId="32" fillId="0" borderId="43" xfId="0" applyFont="1" applyBorder="1" applyAlignment="1">
      <alignment horizontal="center" vertical="center" wrapText="1"/>
    </xf>
    <xf numFmtId="0" fontId="32" fillId="0" borderId="44" xfId="0" applyFont="1" applyBorder="1" applyAlignment="1">
      <alignment horizontal="center" vertical="center" wrapText="1"/>
    </xf>
    <xf numFmtId="0" fontId="32" fillId="0" borderId="43" xfId="0" applyFont="1" applyBorder="1" applyAlignment="1">
      <alignment horizontal="center" vertical="center"/>
    </xf>
    <xf numFmtId="0" fontId="32" fillId="0" borderId="44" xfId="0" applyFont="1" applyBorder="1" applyAlignment="1">
      <alignment horizontal="center" vertical="center"/>
    </xf>
    <xf numFmtId="0" fontId="32" fillId="0" borderId="44" xfId="0" applyFont="1" applyBorder="1" applyAlignment="1">
      <alignment vertical="center" wrapText="1"/>
    </xf>
    <xf numFmtId="0" fontId="1" fillId="0" borderId="0" xfId="0" applyFont="1" applyAlignment="1">
      <alignment vertical="center"/>
    </xf>
    <xf numFmtId="0" fontId="34" fillId="0" borderId="0" xfId="0" applyFont="1" applyAlignment="1">
      <alignment horizontal="left" vertical="center" indent="5"/>
    </xf>
    <xf numFmtId="0" fontId="0" fillId="0" borderId="0" xfId="0" applyAlignment="1">
      <alignment horizontal="center"/>
    </xf>
    <xf numFmtId="0" fontId="25" fillId="0" borderId="0" xfId="0" applyFont="1" applyAlignment="1">
      <alignment vertical="center"/>
    </xf>
    <xf numFmtId="0" fontId="0" fillId="0" borderId="2" xfId="0" applyBorder="1" applyAlignment="1">
      <alignment wrapText="1"/>
    </xf>
    <xf numFmtId="49" fontId="0" fillId="0" borderId="2" xfId="0" applyNumberFormat="1" applyBorder="1" applyAlignment="1">
      <alignment horizontal="center" vertical="center" wrapText="1"/>
    </xf>
    <xf numFmtId="0" fontId="36" fillId="0" borderId="2" xfId="0" applyFont="1" applyBorder="1" applyAlignment="1">
      <alignment horizontal="center" wrapText="1"/>
    </xf>
    <xf numFmtId="0" fontId="0" fillId="0" borderId="2" xfId="0" applyBorder="1"/>
    <xf numFmtId="49" fontId="0" fillId="0" borderId="2" xfId="0" applyNumberFormat="1" applyBorder="1" applyAlignment="1">
      <alignment horizontal="center"/>
    </xf>
    <xf numFmtId="49" fontId="36" fillId="0" borderId="2" xfId="0" applyNumberFormat="1" applyFont="1" applyBorder="1" applyAlignment="1">
      <alignment horizontal="center" wrapText="1"/>
    </xf>
    <xf numFmtId="0" fontId="36" fillId="0" borderId="2" xfId="0" applyFont="1" applyBorder="1" applyAlignment="1">
      <alignment wrapText="1"/>
    </xf>
    <xf numFmtId="49" fontId="0" fillId="0" borderId="0" xfId="0" applyNumberFormat="1" applyAlignment="1">
      <alignment horizontal="center"/>
    </xf>
    <xf numFmtId="0" fontId="0" fillId="0" borderId="0" xfId="0" applyAlignment="1">
      <alignment wrapText="1"/>
    </xf>
    <xf numFmtId="0" fontId="0" fillId="0" borderId="2" xfId="0" applyBorder="1" applyAlignment="1">
      <alignment vertical="center" wrapText="1"/>
    </xf>
    <xf numFmtId="49" fontId="0" fillId="0" borderId="2" xfId="0" applyNumberFormat="1" applyBorder="1" applyAlignment="1">
      <alignment vertical="center" wrapText="1"/>
    </xf>
    <xf numFmtId="0" fontId="36" fillId="0" borderId="2" xfId="0" applyFont="1" applyBorder="1" applyAlignment="1">
      <alignment horizontal="center" vertical="center" wrapText="1"/>
    </xf>
    <xf numFmtId="1" fontId="0" fillId="0" borderId="2" xfId="0" applyNumberFormat="1" applyBorder="1" applyAlignment="1">
      <alignment horizontal="center" vertical="center" wrapText="1"/>
    </xf>
    <xf numFmtId="0" fontId="0" fillId="0" borderId="2" xfId="0" applyBorder="1" applyAlignment="1">
      <alignment horizontal="center" vertical="center" wrapText="1"/>
    </xf>
    <xf numFmtId="0" fontId="24" fillId="0" borderId="0" xfId="0" applyFont="1"/>
    <xf numFmtId="0" fontId="24" fillId="0" borderId="46" xfId="0" applyFont="1" applyBorder="1" applyAlignment="1">
      <alignment horizontal="center" wrapText="1"/>
    </xf>
    <xf numFmtId="0" fontId="24" fillId="0" borderId="42" xfId="0" applyFont="1" applyBorder="1" applyAlignment="1">
      <alignment horizontal="center" wrapText="1"/>
    </xf>
    <xf numFmtId="0" fontId="24" fillId="0" borderId="43" xfId="0" applyFont="1" applyBorder="1" applyAlignment="1">
      <alignment horizontal="center"/>
    </xf>
    <xf numFmtId="0" fontId="24" fillId="0" borderId="44" xfId="0" applyFont="1" applyBorder="1" applyAlignment="1">
      <alignment wrapText="1"/>
    </xf>
    <xf numFmtId="0" fontId="24" fillId="0" borderId="44" xfId="0" applyFont="1" applyBorder="1" applyAlignment="1">
      <alignment horizontal="center"/>
    </xf>
    <xf numFmtId="0" fontId="15" fillId="0" borderId="44" xfId="0" applyFont="1" applyBorder="1" applyAlignment="1">
      <alignment horizontal="justify"/>
    </xf>
    <xf numFmtId="0" fontId="0" fillId="0" borderId="0" xfId="0" applyFill="1"/>
    <xf numFmtId="0" fontId="41" fillId="0" borderId="2" xfId="0" applyFont="1" applyFill="1" applyBorder="1" applyAlignment="1">
      <alignment horizontal="center" vertical="center" wrapText="1"/>
    </xf>
    <xf numFmtId="0" fontId="41" fillId="0" borderId="1" xfId="0" applyFont="1" applyFill="1" applyBorder="1" applyAlignment="1">
      <alignment horizontal="center" vertical="center" wrapText="1"/>
    </xf>
    <xf numFmtId="0" fontId="42" fillId="2" borderId="2" xfId="0" applyFont="1" applyFill="1" applyBorder="1" applyAlignment="1">
      <alignment horizontal="center" vertical="center" wrapText="1"/>
    </xf>
    <xf numFmtId="0" fontId="43" fillId="2" borderId="2" xfId="0" applyFont="1" applyFill="1" applyBorder="1" applyAlignment="1">
      <alignment vertical="center" wrapText="1"/>
    </xf>
    <xf numFmtId="2" fontId="44" fillId="2" borderId="2" xfId="0" applyNumberFormat="1" applyFont="1" applyFill="1" applyBorder="1" applyAlignment="1">
      <alignment horizontal="center" vertical="center" wrapText="1"/>
    </xf>
    <xf numFmtId="0" fontId="43" fillId="2" borderId="2" xfId="0" applyFont="1" applyFill="1" applyBorder="1" applyAlignment="1">
      <alignment horizontal="center" vertical="center" wrapText="1"/>
    </xf>
    <xf numFmtId="49" fontId="42" fillId="4" borderId="2" xfId="0" applyNumberFormat="1" applyFont="1" applyFill="1" applyBorder="1" applyAlignment="1">
      <alignment horizontal="center" vertical="top" wrapText="1"/>
    </xf>
    <xf numFmtId="0" fontId="42" fillId="4" borderId="2" xfId="0" applyFont="1" applyFill="1" applyBorder="1" applyAlignment="1">
      <alignment horizontal="center" vertical="top" wrapText="1"/>
    </xf>
    <xf numFmtId="0" fontId="42" fillId="4" borderId="0" xfId="0" applyFont="1" applyFill="1" applyAlignment="1">
      <alignment horizontal="justify" vertical="center"/>
    </xf>
    <xf numFmtId="0" fontId="42" fillId="4" borderId="2" xfId="0" applyFont="1" applyFill="1" applyBorder="1" applyAlignment="1">
      <alignment horizontal="justify" vertical="top" wrapText="1"/>
    </xf>
    <xf numFmtId="2" fontId="42" fillId="4" borderId="2" xfId="0" applyNumberFormat="1" applyFont="1" applyFill="1" applyBorder="1" applyAlignment="1">
      <alignment horizontal="center" vertical="center" wrapText="1"/>
    </xf>
    <xf numFmtId="2" fontId="45" fillId="4" borderId="2" xfId="0" applyNumberFormat="1" applyFont="1" applyFill="1" applyBorder="1" applyAlignment="1">
      <alignment horizontal="center" vertical="center" wrapText="1"/>
    </xf>
    <xf numFmtId="0" fontId="42" fillId="4" borderId="2" xfId="0" applyFont="1" applyFill="1" applyBorder="1" applyAlignment="1">
      <alignment horizontal="center" vertical="center" wrapText="1"/>
    </xf>
    <xf numFmtId="0" fontId="42" fillId="4" borderId="2" xfId="0" applyFont="1" applyFill="1" applyBorder="1" applyAlignment="1">
      <alignment horizontal="justify" vertical="center"/>
    </xf>
    <xf numFmtId="0" fontId="45" fillId="4" borderId="2" xfId="0" applyFont="1" applyFill="1" applyBorder="1" applyAlignment="1">
      <alignment horizontal="center" vertical="center" wrapText="1"/>
    </xf>
    <xf numFmtId="0" fontId="42" fillId="4" borderId="2" xfId="0" applyFont="1" applyFill="1" applyBorder="1" applyAlignment="1">
      <alignment horizontal="left" vertical="top" wrapText="1"/>
    </xf>
    <xf numFmtId="49" fontId="44" fillId="0" borderId="0" xfId="0" applyNumberFormat="1" applyFont="1" applyBorder="1" applyAlignment="1">
      <alignment horizontal="center" vertical="top" wrapText="1"/>
    </xf>
    <xf numFmtId="0" fontId="44" fillId="0" borderId="0" xfId="0" applyFont="1" applyBorder="1" applyAlignment="1">
      <alignment horizontal="center" vertical="top" wrapText="1"/>
    </xf>
    <xf numFmtId="0" fontId="44" fillId="0" borderId="0" xfId="0" applyFont="1" applyBorder="1" applyAlignment="1">
      <alignment horizontal="justify" vertical="top" wrapText="1"/>
    </xf>
    <xf numFmtId="2" fontId="44" fillId="0" borderId="0" xfId="0" applyNumberFormat="1" applyFont="1" applyBorder="1" applyAlignment="1">
      <alignment horizontal="center" vertical="top" wrapText="1"/>
    </xf>
    <xf numFmtId="0" fontId="44" fillId="0" borderId="0" xfId="0" applyFont="1" applyBorder="1" applyAlignment="1">
      <alignment vertical="top" wrapText="1"/>
    </xf>
    <xf numFmtId="0" fontId="46" fillId="0" borderId="0" xfId="0" applyFont="1" applyFill="1" applyBorder="1" applyAlignment="1">
      <alignment horizontal="center" vertical="center" wrapText="1"/>
    </xf>
    <xf numFmtId="164" fontId="46" fillId="0" borderId="0" xfId="0" applyNumberFormat="1" applyFont="1" applyFill="1" applyBorder="1" applyAlignment="1">
      <alignment vertical="center"/>
    </xf>
    <xf numFmtId="49" fontId="47" fillId="0" borderId="0" xfId="0" applyNumberFormat="1" applyFont="1" applyFill="1" applyBorder="1" applyAlignment="1">
      <alignment horizontal="center" vertical="center"/>
    </xf>
    <xf numFmtId="0" fontId="47" fillId="0" borderId="0" xfId="0" applyFont="1" applyFill="1" applyBorder="1" applyAlignment="1">
      <alignment vertical="center" wrapText="1"/>
    </xf>
    <xf numFmtId="164" fontId="47" fillId="0" borderId="0" xfId="0" applyNumberFormat="1" applyFont="1" applyFill="1" applyBorder="1" applyAlignment="1">
      <alignment vertical="top" wrapText="1"/>
    </xf>
    <xf numFmtId="0" fontId="47" fillId="0" borderId="0" xfId="0" applyFont="1" applyFill="1" applyBorder="1" applyAlignment="1">
      <alignment vertical="top" wrapText="1"/>
    </xf>
    <xf numFmtId="4" fontId="48" fillId="0" borderId="0" xfId="0" applyNumberFormat="1" applyFont="1" applyFill="1" applyBorder="1" applyAlignment="1">
      <alignment horizontal="center" vertical="center" wrapText="1"/>
    </xf>
    <xf numFmtId="4" fontId="48" fillId="0" borderId="0" xfId="0" applyNumberFormat="1" applyFont="1" applyFill="1" applyBorder="1" applyAlignment="1">
      <alignment horizontal="center" vertical="center"/>
    </xf>
    <xf numFmtId="0" fontId="47" fillId="0" borderId="0" xfId="0" applyFont="1" applyFill="1" applyBorder="1" applyAlignment="1">
      <alignment horizontal="center" vertical="center" wrapText="1"/>
    </xf>
    <xf numFmtId="4" fontId="49" fillId="0" borderId="0" xfId="0" applyNumberFormat="1" applyFont="1" applyFill="1" applyBorder="1" applyAlignment="1">
      <alignment horizontal="center" vertical="center" wrapText="1"/>
    </xf>
    <xf numFmtId="49" fontId="49" fillId="0" borderId="0" xfId="0" applyNumberFormat="1" applyFont="1" applyFill="1" applyBorder="1" applyAlignment="1">
      <alignment vertical="center"/>
    </xf>
    <xf numFmtId="0" fontId="50" fillId="0" borderId="0" xfId="0" applyFont="1" applyBorder="1" applyAlignment="1">
      <alignment vertical="center" wrapText="1"/>
    </xf>
    <xf numFmtId="0" fontId="49" fillId="0" borderId="0" xfId="0" applyFont="1" applyFill="1" applyBorder="1" applyAlignment="1">
      <alignment horizontal="left" vertical="center" wrapText="1"/>
    </xf>
    <xf numFmtId="164" fontId="49" fillId="0" borderId="0" xfId="0" applyNumberFormat="1" applyFont="1" applyFill="1" applyBorder="1" applyAlignment="1">
      <alignment vertical="center"/>
    </xf>
    <xf numFmtId="0" fontId="49" fillId="0" borderId="0" xfId="0" applyFont="1" applyFill="1" applyBorder="1" applyAlignment="1">
      <alignment horizontal="left" vertical="center" wrapText="1" indent="1"/>
    </xf>
    <xf numFmtId="0" fontId="49" fillId="0" borderId="0" xfId="0" applyFont="1" applyFill="1" applyBorder="1" applyAlignment="1">
      <alignment vertical="center" wrapText="1"/>
    </xf>
    <xf numFmtId="0" fontId="49" fillId="0" borderId="0" xfId="0" applyFont="1" applyFill="1" applyBorder="1" applyAlignment="1">
      <alignment vertical="center"/>
    </xf>
    <xf numFmtId="0" fontId="48" fillId="0" borderId="0" xfId="0" applyFont="1" applyFill="1" applyBorder="1" applyAlignment="1">
      <alignment horizontal="left" vertical="center" wrapText="1"/>
    </xf>
    <xf numFmtId="164" fontId="48" fillId="0" borderId="0" xfId="0" applyNumberFormat="1" applyFont="1" applyFill="1" applyBorder="1" applyAlignment="1">
      <alignment vertical="center"/>
    </xf>
    <xf numFmtId="49" fontId="46" fillId="0" borderId="0" xfId="0" applyNumberFormat="1" applyFont="1" applyFill="1" applyBorder="1" applyAlignment="1">
      <alignment vertical="center"/>
    </xf>
    <xf numFmtId="0" fontId="0" fillId="0" borderId="0" xfId="0" applyBorder="1" applyAlignment="1">
      <alignment vertical="center" wrapText="1"/>
    </xf>
    <xf numFmtId="0" fontId="46" fillId="0" borderId="0" xfId="0" applyFont="1" applyFill="1" applyBorder="1" applyAlignment="1">
      <alignment horizontal="left" vertical="center" wrapText="1" indent="1"/>
    </xf>
    <xf numFmtId="0" fontId="46" fillId="0" borderId="0" xfId="0" applyFont="1" applyFill="1" applyBorder="1" applyAlignment="1">
      <alignment vertical="center" wrapText="1"/>
    </xf>
    <xf numFmtId="0" fontId="46" fillId="0" borderId="0" xfId="0" applyFont="1" applyFill="1" applyBorder="1" applyAlignment="1">
      <alignment vertical="center"/>
    </xf>
    <xf numFmtId="0" fontId="41" fillId="0" borderId="0" xfId="0" applyFont="1" applyFill="1" applyBorder="1" applyAlignment="1">
      <alignment horizontal="left" vertical="center" wrapText="1"/>
    </xf>
    <xf numFmtId="164" fontId="41" fillId="0" borderId="0" xfId="0" applyNumberFormat="1" applyFont="1" applyFill="1" applyBorder="1" applyAlignment="1">
      <alignment vertical="center"/>
    </xf>
    <xf numFmtId="0" fontId="46" fillId="0" borderId="0" xfId="0" applyFont="1" applyFill="1" applyBorder="1" applyAlignment="1">
      <alignment horizontal="left" vertical="center" wrapText="1"/>
    </xf>
    <xf numFmtId="164" fontId="41" fillId="0" borderId="0" xfId="0" applyNumberFormat="1" applyFont="1" applyFill="1" applyBorder="1" applyAlignment="1">
      <alignment vertical="center" wrapText="1"/>
    </xf>
    <xf numFmtId="0" fontId="51" fillId="4" borderId="2" xfId="0" applyFont="1" applyFill="1" applyBorder="1" applyAlignment="1">
      <alignment horizontal="justify" vertical="top" wrapText="1"/>
    </xf>
    <xf numFmtId="49" fontId="52" fillId="4" borderId="2" xfId="0" applyNumberFormat="1" applyFont="1" applyFill="1" applyBorder="1" applyAlignment="1">
      <alignment horizontal="center" vertical="top" wrapText="1"/>
    </xf>
    <xf numFmtId="0" fontId="52" fillId="4" borderId="2" xfId="0" applyFont="1" applyFill="1" applyBorder="1" applyAlignment="1">
      <alignment horizontal="center" vertical="top" wrapText="1"/>
    </xf>
    <xf numFmtId="0" fontId="52" fillId="4" borderId="2" xfId="0" applyFont="1" applyFill="1" applyBorder="1" applyAlignment="1">
      <alignment vertical="top" wrapText="1"/>
    </xf>
    <xf numFmtId="0" fontId="52" fillId="4" borderId="2" xfId="0" applyFont="1" applyFill="1" applyBorder="1" applyAlignment="1">
      <alignment horizontal="justify" vertical="top" wrapText="1"/>
    </xf>
    <xf numFmtId="0" fontId="52" fillId="4" borderId="2" xfId="0" applyFont="1" applyFill="1" applyBorder="1" applyAlignment="1">
      <alignment horizontal="justify" vertical="center"/>
    </xf>
    <xf numFmtId="2" fontId="52" fillId="4" borderId="2" xfId="0" applyNumberFormat="1" applyFont="1" applyFill="1" applyBorder="1" applyAlignment="1">
      <alignment horizontal="center" vertical="center" wrapText="1"/>
    </xf>
    <xf numFmtId="0" fontId="52" fillId="4" borderId="2" xfId="0" applyFont="1" applyFill="1" applyBorder="1" applyAlignment="1">
      <alignment horizontal="center" vertical="center" wrapText="1"/>
    </xf>
    <xf numFmtId="0" fontId="25" fillId="0" borderId="0" xfId="0" applyFont="1" applyAlignment="1">
      <alignment vertical="center" wrapText="1"/>
    </xf>
    <xf numFmtId="0" fontId="0" fillId="0" borderId="0" xfId="0" applyAlignment="1">
      <alignment vertical="center" wrapText="1"/>
    </xf>
    <xf numFmtId="0" fontId="54" fillId="0" borderId="2" xfId="0" applyFont="1" applyBorder="1" applyAlignment="1">
      <alignment wrapText="1"/>
    </xf>
    <xf numFmtId="0" fontId="53" fillId="0" borderId="2" xfId="0" applyFont="1" applyBorder="1"/>
    <xf numFmtId="14" fontId="22" fillId="4" borderId="2" xfId="0" applyNumberFormat="1" applyFont="1" applyFill="1" applyBorder="1" applyAlignment="1">
      <alignment horizontal="center" vertical="top" wrapText="1"/>
    </xf>
    <xf numFmtId="49" fontId="21" fillId="0" borderId="2" xfId="0" applyNumberFormat="1" applyFont="1" applyBorder="1" applyAlignment="1">
      <alignment horizontal="center" vertical="center" wrapText="1"/>
    </xf>
    <xf numFmtId="0" fontId="57" fillId="0" borderId="2" xfId="0" applyFont="1" applyBorder="1" applyAlignment="1">
      <alignment wrapText="1"/>
    </xf>
    <xf numFmtId="0" fontId="21" fillId="0" borderId="2" xfId="0" applyFont="1" applyBorder="1"/>
    <xf numFmtId="0" fontId="21" fillId="0" borderId="2" xfId="0" applyFont="1" applyBorder="1" applyAlignment="1">
      <alignment horizontal="center"/>
    </xf>
    <xf numFmtId="0" fontId="34" fillId="0" borderId="0" xfId="0" applyFont="1"/>
    <xf numFmtId="49" fontId="34" fillId="0" borderId="0" xfId="0" applyNumberFormat="1" applyFont="1" applyAlignment="1">
      <alignment horizontal="center"/>
    </xf>
    <xf numFmtId="0" fontId="34" fillId="0" borderId="0" xfId="0" applyFont="1" applyAlignment="1">
      <alignment wrapText="1"/>
    </xf>
    <xf numFmtId="0" fontId="34" fillId="0" borderId="0" xfId="0" applyFont="1" applyAlignment="1">
      <alignment horizontal="center"/>
    </xf>
    <xf numFmtId="49" fontId="53" fillId="0" borderId="2" xfId="0" applyNumberFormat="1" applyFont="1" applyBorder="1" applyAlignment="1">
      <alignment horizontal="center"/>
    </xf>
    <xf numFmtId="0" fontId="53" fillId="0" borderId="2" xfId="0" applyFont="1" applyBorder="1" applyAlignment="1">
      <alignment horizontal="center" vertical="center" wrapText="1"/>
    </xf>
    <xf numFmtId="0" fontId="41" fillId="0" borderId="2" xfId="0" applyFont="1" applyFill="1" applyBorder="1" applyAlignment="1">
      <alignment horizontal="left" vertical="center" wrapText="1"/>
    </xf>
    <xf numFmtId="164" fontId="41" fillId="0" borderId="2" xfId="0" applyNumberFormat="1" applyFont="1" applyFill="1" applyBorder="1" applyAlignment="1">
      <alignment horizontal="left" vertical="center"/>
    </xf>
    <xf numFmtId="0" fontId="0" fillId="0" borderId="2" xfId="0" applyBorder="1" applyAlignment="1">
      <alignment horizontal="center" vertical="top" wrapText="1"/>
    </xf>
    <xf numFmtId="0" fontId="0" fillId="0" borderId="2" xfId="0" applyBorder="1" applyAlignment="1">
      <alignment horizontal="center" vertical="top" wrapText="1"/>
    </xf>
    <xf numFmtId="0" fontId="0" fillId="0" borderId="2" xfId="0" applyBorder="1" applyAlignment="1">
      <alignment vertical="top" wrapText="1"/>
    </xf>
    <xf numFmtId="0" fontId="31" fillId="0" borderId="6" xfId="0" applyFont="1" applyBorder="1" applyAlignment="1">
      <alignment horizontal="center" vertical="top" wrapText="1"/>
    </xf>
    <xf numFmtId="0" fontId="2" fillId="0" borderId="2" xfId="0" applyFont="1" applyBorder="1" applyAlignment="1">
      <alignment horizontal="center" vertical="top" wrapText="1"/>
    </xf>
    <xf numFmtId="1" fontId="49" fillId="0" borderId="6" xfId="0" applyNumberFormat="1" applyFont="1" applyBorder="1" applyAlignment="1">
      <alignment horizontal="center" vertical="top" wrapText="1"/>
    </xf>
    <xf numFmtId="1" fontId="31" fillId="0" borderId="6" xfId="0" applyNumberFormat="1" applyFont="1" applyBorder="1" applyAlignment="1">
      <alignment horizontal="center" vertical="top" wrapText="1"/>
    </xf>
    <xf numFmtId="0" fontId="31" fillId="0" borderId="2" xfId="0" applyFont="1" applyBorder="1" applyAlignment="1">
      <alignment horizontal="center" vertical="top" wrapText="1"/>
    </xf>
    <xf numFmtId="0" fontId="31" fillId="0" borderId="2" xfId="0" applyFont="1" applyFill="1" applyBorder="1" applyAlignment="1">
      <alignment horizontal="center" vertical="top" wrapText="1"/>
    </xf>
    <xf numFmtId="0" fontId="49" fillId="0" borderId="2" xfId="0" applyFont="1" applyBorder="1" applyAlignment="1">
      <alignment horizontal="center" wrapText="1"/>
    </xf>
    <xf numFmtId="0" fontId="49" fillId="0" borderId="2" xfId="0" applyFont="1" applyBorder="1" applyAlignment="1">
      <alignment horizontal="center" vertical="top" wrapText="1"/>
    </xf>
    <xf numFmtId="0" fontId="49" fillId="0" borderId="2" xfId="0" applyFont="1" applyFill="1" applyBorder="1" applyAlignment="1">
      <alignment horizontal="center" wrapText="1"/>
    </xf>
    <xf numFmtId="0" fontId="58" fillId="0" borderId="1" xfId="0" applyFont="1" applyFill="1" applyBorder="1" applyAlignment="1">
      <alignment horizontal="center" wrapText="1"/>
    </xf>
    <xf numFmtId="0" fontId="26" fillId="0" borderId="12" xfId="0" applyFont="1" applyBorder="1" applyAlignment="1">
      <alignment vertical="center" wrapText="1"/>
    </xf>
    <xf numFmtId="0" fontId="31" fillId="0" borderId="12" xfId="0" applyFont="1" applyBorder="1" applyAlignment="1">
      <alignment vertical="center" wrapText="1"/>
    </xf>
    <xf numFmtId="0" fontId="31" fillId="0" borderId="2" xfId="0" applyFont="1" applyFill="1" applyBorder="1" applyAlignment="1">
      <alignment horizontal="center" vertical="center" wrapText="1"/>
    </xf>
    <xf numFmtId="0" fontId="11" fillId="0" borderId="0" xfId="0" applyFont="1" applyFill="1" applyAlignment="1">
      <alignment vertical="center" wrapText="1"/>
    </xf>
    <xf numFmtId="0" fontId="9" fillId="0" borderId="47" xfId="0" applyFont="1" applyBorder="1" applyAlignment="1">
      <alignment vertical="top" wrapText="1"/>
    </xf>
    <xf numFmtId="0" fontId="8" fillId="0" borderId="2" xfId="0" applyFont="1" applyFill="1" applyBorder="1" applyAlignment="1">
      <alignment vertical="top" wrapText="1"/>
    </xf>
    <xf numFmtId="0" fontId="8" fillId="4" borderId="2" xfId="0" applyFont="1" applyFill="1" applyBorder="1" applyAlignment="1">
      <alignment vertical="top" wrapText="1"/>
    </xf>
    <xf numFmtId="0" fontId="8" fillId="0" borderId="49" xfId="0" applyFont="1" applyFill="1" applyBorder="1" applyAlignment="1">
      <alignment horizontal="justify" vertical="center"/>
    </xf>
    <xf numFmtId="0" fontId="13" fillId="0" borderId="2" xfId="0" applyFont="1" applyFill="1" applyBorder="1"/>
    <xf numFmtId="0" fontId="0" fillId="0" borderId="2" xfId="0" applyBorder="1" applyAlignment="1">
      <alignment horizontal="center" wrapText="1"/>
    </xf>
    <xf numFmtId="0" fontId="0" fillId="0" borderId="2" xfId="0" applyBorder="1" applyAlignment="1">
      <alignment horizontal="center"/>
    </xf>
    <xf numFmtId="0" fontId="36" fillId="0" borderId="2" xfId="0" applyFont="1" applyBorder="1" applyAlignment="1">
      <alignment horizontal="center"/>
    </xf>
    <xf numFmtId="0" fontId="0" fillId="0" borderId="2" xfId="0" applyBorder="1" applyAlignment="1">
      <alignment horizontal="left" wrapText="1"/>
    </xf>
    <xf numFmtId="1" fontId="0" fillId="0" borderId="2" xfId="0" applyNumberFormat="1" applyBorder="1" applyAlignment="1">
      <alignment horizontal="center" wrapText="1"/>
    </xf>
    <xf numFmtId="0" fontId="18" fillId="0" borderId="2" xfId="0" applyFont="1" applyBorder="1" applyAlignment="1">
      <alignment horizontal="center" vertical="center" wrapText="1"/>
    </xf>
    <xf numFmtId="0" fontId="24" fillId="0" borderId="2" xfId="0" applyFont="1" applyBorder="1" applyAlignment="1">
      <alignment horizontal="center" vertical="center" wrapText="1"/>
    </xf>
    <xf numFmtId="2" fontId="18" fillId="0" borderId="2" xfId="0" applyNumberFormat="1" applyFont="1" applyFill="1" applyBorder="1" applyAlignment="1">
      <alignment horizontal="center" vertical="center" wrapText="1"/>
    </xf>
    <xf numFmtId="2" fontId="31" fillId="0" borderId="12" xfId="0" applyNumberFormat="1" applyFont="1" applyBorder="1" applyAlignment="1">
      <alignment horizontal="center" vertical="center" wrapText="1"/>
    </xf>
    <xf numFmtId="2" fontId="43" fillId="2" borderId="2" xfId="0" applyNumberFormat="1" applyFont="1" applyFill="1" applyBorder="1" applyAlignment="1">
      <alignment horizontal="center" vertical="center" wrapText="1"/>
    </xf>
    <xf numFmtId="0" fontId="0" fillId="0" borderId="12" xfId="0" applyBorder="1" applyAlignment="1">
      <alignment horizontal="center" vertical="center" wrapText="1"/>
    </xf>
    <xf numFmtId="0" fontId="49" fillId="5" borderId="2" xfId="0" applyFont="1" applyFill="1" applyBorder="1" applyAlignment="1">
      <alignment horizontal="center" vertical="top" wrapText="1"/>
    </xf>
    <xf numFmtId="0" fontId="49" fillId="5" borderId="2" xfId="0" applyFont="1" applyFill="1" applyBorder="1" applyAlignment="1">
      <alignment horizontal="center" wrapText="1"/>
    </xf>
    <xf numFmtId="1" fontId="49" fillId="5" borderId="6" xfId="0" applyNumberFormat="1" applyFont="1" applyFill="1" applyBorder="1" applyAlignment="1">
      <alignment horizontal="center" vertical="top" wrapText="1"/>
    </xf>
    <xf numFmtId="1" fontId="31" fillId="5" borderId="6" xfId="0" applyNumberFormat="1" applyFont="1" applyFill="1" applyBorder="1" applyAlignment="1">
      <alignment horizontal="center" vertical="top" wrapText="1"/>
    </xf>
    <xf numFmtId="0" fontId="11" fillId="4" borderId="19" xfId="0" applyFont="1" applyFill="1" applyBorder="1" applyAlignment="1">
      <alignment horizontal="center" vertical="top" wrapText="1"/>
    </xf>
    <xf numFmtId="0" fontId="11" fillId="0" borderId="26" xfId="0" applyFont="1" applyFill="1" applyBorder="1" applyAlignment="1">
      <alignment horizontal="center" vertical="top" wrapText="1"/>
    </xf>
    <xf numFmtId="0" fontId="8" fillId="0" borderId="48" xfId="0" applyFont="1" applyFill="1" applyBorder="1" applyAlignment="1">
      <alignment vertical="center" wrapText="1"/>
    </xf>
    <xf numFmtId="0" fontId="11" fillId="0" borderId="2" xfId="0" applyFont="1" applyFill="1" applyBorder="1" applyAlignment="1">
      <alignment horizontal="center" vertical="top" wrapText="1"/>
    </xf>
    <xf numFmtId="0" fontId="11" fillId="0" borderId="2" xfId="0" applyFont="1" applyFill="1" applyBorder="1" applyAlignment="1">
      <alignment horizontal="center" vertical="center" wrapText="1"/>
    </xf>
    <xf numFmtId="0" fontId="18" fillId="6" borderId="2" xfId="0" applyFont="1" applyFill="1" applyBorder="1" applyAlignment="1">
      <alignment horizontal="center" vertical="top" wrapText="1"/>
    </xf>
    <xf numFmtId="0" fontId="18" fillId="0" borderId="2" xfId="0" applyFont="1" applyBorder="1" applyAlignment="1">
      <alignment horizontal="center" vertical="center" wrapText="1"/>
    </xf>
    <xf numFmtId="0" fontId="31" fillId="0" borderId="2" xfId="0" applyFont="1" applyBorder="1" applyAlignment="1">
      <alignment wrapText="1"/>
    </xf>
    <xf numFmtId="0" fontId="31" fillId="0" borderId="6" xfId="0" applyFont="1" applyBorder="1" applyAlignment="1">
      <alignment wrapText="1"/>
    </xf>
    <xf numFmtId="0" fontId="18" fillId="4" borderId="2" xfId="0" applyFont="1" applyFill="1" applyBorder="1" applyAlignment="1">
      <alignment horizontal="center" vertical="center" wrapText="1"/>
    </xf>
    <xf numFmtId="0" fontId="49" fillId="4" borderId="2" xfId="0" applyFont="1" applyFill="1" applyBorder="1" applyAlignment="1">
      <alignment horizontal="center" wrapText="1"/>
    </xf>
    <xf numFmtId="1" fontId="49" fillId="4" borderId="6" xfId="0" applyNumberFormat="1" applyFont="1" applyFill="1" applyBorder="1" applyAlignment="1">
      <alignment horizontal="center" vertical="top" wrapText="1"/>
    </xf>
    <xf numFmtId="1" fontId="31" fillId="4" borderId="6" xfId="0" applyNumberFormat="1" applyFont="1" applyFill="1" applyBorder="1" applyAlignment="1">
      <alignment horizontal="center" vertical="top" wrapText="1"/>
    </xf>
    <xf numFmtId="0" fontId="18" fillId="4" borderId="2" xfId="0" applyFont="1" applyFill="1" applyBorder="1" applyAlignment="1">
      <alignment horizontal="center" wrapText="1"/>
    </xf>
    <xf numFmtId="0" fontId="6" fillId="0" borderId="8" xfId="0" applyFont="1" applyBorder="1" applyAlignment="1">
      <alignment horizontal="center" vertical="top" wrapText="1"/>
    </xf>
    <xf numFmtId="0" fontId="31" fillId="4" borderId="2" xfId="0" applyFont="1" applyFill="1" applyBorder="1" applyAlignment="1">
      <alignment horizontal="center" vertical="top" wrapText="1"/>
    </xf>
    <xf numFmtId="0" fontId="0" fillId="4" borderId="2" xfId="0" applyFill="1" applyBorder="1" applyAlignment="1">
      <alignment horizontal="center" vertical="top" wrapText="1"/>
    </xf>
    <xf numFmtId="0" fontId="31" fillId="4" borderId="2" xfId="0" applyFont="1" applyFill="1" applyBorder="1" applyAlignment="1">
      <alignment wrapText="1"/>
    </xf>
    <xf numFmtId="0" fontId="19" fillId="4" borderId="0" xfId="0" applyFont="1" applyFill="1"/>
    <xf numFmtId="0" fontId="1" fillId="4" borderId="0" xfId="0" applyFont="1" applyFill="1" applyAlignment="1">
      <alignment horizontal="center"/>
    </xf>
    <xf numFmtId="0" fontId="0" fillId="4" borderId="0" xfId="0" applyFill="1"/>
    <xf numFmtId="0" fontId="16" fillId="2" borderId="4" xfId="0" applyFont="1" applyFill="1" applyBorder="1" applyAlignment="1">
      <alignment horizontal="center"/>
    </xf>
    <xf numFmtId="0" fontId="18" fillId="2" borderId="5" xfId="0" applyFont="1" applyFill="1" applyBorder="1" applyAlignment="1">
      <alignment horizontal="center"/>
    </xf>
    <xf numFmtId="0" fontId="18" fillId="2" borderId="3" xfId="0" applyFont="1" applyFill="1" applyBorder="1" applyAlignment="1">
      <alignment horizontal="center"/>
    </xf>
    <xf numFmtId="0" fontId="1" fillId="2" borderId="4" xfId="0" applyFont="1" applyFill="1" applyBorder="1" applyAlignment="1">
      <alignment horizontal="center" wrapText="1"/>
    </xf>
    <xf numFmtId="0" fontId="1" fillId="2" borderId="5" xfId="0" applyFont="1" applyFill="1" applyBorder="1" applyAlignment="1">
      <alignment horizont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xf>
    <xf numFmtId="0" fontId="15" fillId="2" borderId="5" xfId="0" applyFont="1" applyFill="1" applyBorder="1" applyAlignment="1">
      <alignment horizontal="center"/>
    </xf>
    <xf numFmtId="0" fontId="15" fillId="2" borderId="3" xfId="0" applyFont="1" applyFill="1" applyBorder="1" applyAlignment="1">
      <alignment horizontal="center"/>
    </xf>
    <xf numFmtId="0" fontId="1" fillId="0" borderId="2" xfId="0" applyFont="1" applyBorder="1" applyAlignment="1">
      <alignment horizontal="center"/>
    </xf>
    <xf numFmtId="0" fontId="1" fillId="0" borderId="1" xfId="0" applyFont="1" applyBorder="1" applyAlignment="1">
      <alignment horizontal="center"/>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 fillId="4" borderId="7" xfId="0" applyFont="1" applyFill="1" applyBorder="1" applyAlignment="1">
      <alignment horizontal="center"/>
    </xf>
    <xf numFmtId="0" fontId="1" fillId="4" borderId="8" xfId="0" applyFont="1" applyFill="1" applyBorder="1" applyAlignment="1">
      <alignment horizontal="center"/>
    </xf>
    <xf numFmtId="0" fontId="1" fillId="4" borderId="37" xfId="0" applyFont="1" applyFill="1" applyBorder="1" applyAlignment="1">
      <alignment horizontal="center"/>
    </xf>
    <xf numFmtId="0" fontId="1" fillId="4" borderId="9" xfId="0" applyFont="1" applyFill="1" applyBorder="1" applyAlignment="1">
      <alignment horizontal="center"/>
    </xf>
    <xf numFmtId="0" fontId="16" fillId="0" borderId="0" xfId="0" applyFont="1" applyAlignment="1">
      <alignment horizontal="center"/>
    </xf>
    <xf numFmtId="0" fontId="18" fillId="0" borderId="2" xfId="0" applyFont="1" applyBorder="1" applyAlignment="1">
      <alignment horizontal="center" vertical="center" wrapText="1"/>
    </xf>
    <xf numFmtId="0" fontId="18" fillId="0" borderId="2" xfId="0" applyFont="1" applyBorder="1"/>
    <xf numFmtId="0" fontId="18" fillId="0" borderId="2" xfId="0" applyFont="1" applyBorder="1" applyAlignment="1">
      <alignment horizontal="center" vertical="top" wrapText="1"/>
    </xf>
    <xf numFmtId="0" fontId="5" fillId="0" borderId="2" xfId="0" applyFont="1" applyBorder="1" applyAlignment="1">
      <alignment horizontal="center" vertical="top" wrapText="1"/>
    </xf>
    <xf numFmtId="0" fontId="3" fillId="0" borderId="0" xfId="0" applyFont="1" applyAlignment="1">
      <alignment horizontal="center"/>
    </xf>
    <xf numFmtId="0" fontId="6" fillId="0" borderId="2" xfId="0" applyFont="1" applyBorder="1" applyAlignment="1">
      <alignment horizontal="center" vertical="top" wrapText="1"/>
    </xf>
    <xf numFmtId="0" fontId="14" fillId="3" borderId="4" xfId="0" applyFont="1" applyFill="1" applyBorder="1" applyAlignment="1">
      <alignment horizontal="center" vertical="top" wrapText="1"/>
    </xf>
    <xf numFmtId="0" fontId="14" fillId="3" borderId="5" xfId="0" applyFont="1" applyFill="1" applyBorder="1" applyAlignment="1">
      <alignment horizontal="center" vertical="top" wrapText="1"/>
    </xf>
    <xf numFmtId="0" fontId="14" fillId="3" borderId="3" xfId="0" applyFont="1" applyFill="1" applyBorder="1" applyAlignment="1">
      <alignment horizontal="center" vertical="top" wrapText="1"/>
    </xf>
    <xf numFmtId="0" fontId="3" fillId="0" borderId="2" xfId="0" applyFont="1" applyBorder="1" applyAlignment="1">
      <alignment horizont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3" xfId="0" applyFont="1" applyFill="1" applyBorder="1" applyAlignment="1">
      <alignment horizontal="center" vertical="center"/>
    </xf>
    <xf numFmtId="0" fontId="3" fillId="3" borderId="1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1" fillId="3" borderId="4" xfId="0" applyFont="1" applyFill="1" applyBorder="1" applyAlignment="1">
      <alignment horizontal="center"/>
    </xf>
    <xf numFmtId="0" fontId="15" fillId="3" borderId="5" xfId="0" applyFont="1" applyFill="1" applyBorder="1" applyAlignment="1">
      <alignment horizontal="center"/>
    </xf>
    <xf numFmtId="0" fontId="28" fillId="0" borderId="39" xfId="0" applyFont="1" applyBorder="1" applyAlignment="1">
      <alignment vertical="center" wrapText="1"/>
    </xf>
    <xf numFmtId="0" fontId="28" fillId="0" borderId="0" xfId="0" applyFont="1" applyAlignment="1">
      <alignment vertical="center" wrapText="1"/>
    </xf>
    <xf numFmtId="0" fontId="28" fillId="0" borderId="36" xfId="0" applyFont="1" applyBorder="1" applyAlignment="1">
      <alignment vertical="center" wrapText="1"/>
    </xf>
    <xf numFmtId="0" fontId="26" fillId="0" borderId="38"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23"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31" xfId="0" applyFont="1" applyBorder="1" applyAlignment="1">
      <alignment horizontal="center" vertical="center" wrapText="1"/>
    </xf>
    <xf numFmtId="0" fontId="26" fillId="0" borderId="2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21" xfId="0" applyFont="1" applyBorder="1" applyAlignment="1">
      <alignment horizontal="center" vertical="center" wrapText="1"/>
    </xf>
    <xf numFmtId="0" fontId="29" fillId="0" borderId="38" xfId="0" applyFont="1" applyBorder="1" applyAlignment="1">
      <alignment vertical="center" wrapText="1"/>
    </xf>
    <xf numFmtId="0" fontId="29" fillId="0" borderId="37" xfId="0" applyFont="1" applyBorder="1" applyAlignment="1">
      <alignment vertical="center" wrapText="1"/>
    </xf>
    <xf numFmtId="0" fontId="29" fillId="0" borderId="32" xfId="0" applyFont="1" applyBorder="1" applyAlignment="1">
      <alignment vertical="center" wrapText="1"/>
    </xf>
    <xf numFmtId="0" fontId="26" fillId="0" borderId="23" xfId="0" applyFont="1" applyBorder="1" applyAlignment="1">
      <alignment vertical="center" wrapText="1"/>
    </xf>
    <xf numFmtId="0" fontId="26" fillId="0" borderId="24" xfId="0" applyFont="1" applyBorder="1" applyAlignment="1">
      <alignment vertical="center" wrapText="1"/>
    </xf>
    <xf numFmtId="0" fontId="26" fillId="0" borderId="22"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9" xfId="0" applyFont="1" applyBorder="1" applyAlignment="1">
      <alignment horizontal="center" vertical="center" wrapText="1"/>
    </xf>
    <xf numFmtId="0" fontId="55" fillId="0" borderId="31" xfId="0" applyFont="1" applyBorder="1" applyAlignment="1">
      <alignment horizontal="center" vertical="center" wrapText="1"/>
    </xf>
    <xf numFmtId="0" fontId="55" fillId="0" borderId="21" xfId="0" applyFont="1" applyBorder="1" applyAlignment="1">
      <alignment horizontal="center" vertical="center" wrapText="1"/>
    </xf>
    <xf numFmtId="0" fontId="55" fillId="0" borderId="38" xfId="0" applyFont="1" applyBorder="1" applyAlignment="1">
      <alignment vertical="center" wrapText="1"/>
    </xf>
    <xf numFmtId="0" fontId="55" fillId="0" borderId="37" xfId="0" applyFont="1" applyBorder="1" applyAlignment="1">
      <alignment vertical="center" wrapText="1"/>
    </xf>
    <xf numFmtId="0" fontId="55" fillId="0" borderId="32" xfId="0" applyFont="1" applyBorder="1" applyAlignment="1">
      <alignment vertical="center" wrapText="1"/>
    </xf>
    <xf numFmtId="0" fontId="56" fillId="0" borderId="23" xfId="0" applyFont="1" applyBorder="1" applyAlignment="1">
      <alignment vertical="center" wrapText="1"/>
    </xf>
    <xf numFmtId="0" fontId="56" fillId="0" borderId="24" xfId="0" applyFont="1" applyBorder="1" applyAlignment="1">
      <alignment vertical="center" wrapText="1"/>
    </xf>
    <xf numFmtId="0" fontId="56" fillId="0" borderId="22" xfId="0" applyFont="1" applyBorder="1" applyAlignment="1">
      <alignment vertical="center" wrapText="1"/>
    </xf>
    <xf numFmtId="0" fontId="28" fillId="0" borderId="38" xfId="0" applyFont="1" applyBorder="1" applyAlignment="1">
      <alignment vertical="center" wrapText="1"/>
    </xf>
    <xf numFmtId="0" fontId="28" fillId="0" borderId="37" xfId="0" applyFont="1" applyBorder="1" applyAlignment="1">
      <alignment vertical="center" wrapText="1"/>
    </xf>
    <xf numFmtId="0" fontId="28" fillId="0" borderId="32" xfId="0" applyFont="1" applyBorder="1" applyAlignment="1">
      <alignment vertical="center" wrapText="1"/>
    </xf>
    <xf numFmtId="0" fontId="28" fillId="0" borderId="35" xfId="0" applyFont="1" applyBorder="1" applyAlignment="1">
      <alignment horizontal="center" vertical="center" wrapText="1"/>
    </xf>
    <xf numFmtId="0" fontId="26" fillId="0" borderId="0" xfId="0" applyFont="1" applyAlignment="1">
      <alignment vertical="center" wrapText="1"/>
    </xf>
    <xf numFmtId="0" fontId="32" fillId="0" borderId="40"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40" xfId="0" applyFont="1" applyBorder="1" applyAlignment="1">
      <alignment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10" xfId="0" applyFont="1" applyBorder="1" applyAlignment="1">
      <alignment horizontal="center" vertical="center"/>
    </xf>
    <xf numFmtId="0" fontId="32" fillId="0" borderId="45" xfId="0" applyFont="1" applyBorder="1" applyAlignment="1">
      <alignment horizontal="center" vertical="center"/>
    </xf>
    <xf numFmtId="0" fontId="32" fillId="0" borderId="43" xfId="0" applyFont="1" applyBorder="1" applyAlignment="1">
      <alignment horizontal="center" vertical="center"/>
    </xf>
    <xf numFmtId="0" fontId="32" fillId="0" borderId="45" xfId="0" applyFont="1" applyBorder="1" applyAlignment="1">
      <alignment horizontal="center" vertical="center" wrapText="1"/>
    </xf>
    <xf numFmtId="0" fontId="32" fillId="0" borderId="10" xfId="0" applyFont="1" applyBorder="1" applyAlignment="1">
      <alignment vertical="center" wrapText="1"/>
    </xf>
    <xf numFmtId="0" fontId="32" fillId="0" borderId="45" xfId="0" applyFont="1" applyBorder="1" applyAlignment="1">
      <alignment vertical="center" wrapText="1"/>
    </xf>
    <xf numFmtId="0" fontId="32" fillId="0" borderId="43" xfId="0" applyFont="1" applyBorder="1" applyAlignment="1">
      <alignment vertical="center" wrapText="1"/>
    </xf>
    <xf numFmtId="0" fontId="16" fillId="0" borderId="0" xfId="0" applyFont="1" applyAlignment="1">
      <alignment horizontal="center" wrapText="1"/>
    </xf>
    <xf numFmtId="0" fontId="35" fillId="0" borderId="0" xfId="0" applyFont="1" applyAlignment="1"/>
    <xf numFmtId="0" fontId="0" fillId="0" borderId="2" xfId="0" applyBorder="1" applyAlignment="1">
      <alignment horizontal="center" wrapText="1"/>
    </xf>
    <xf numFmtId="0" fontId="0" fillId="0" borderId="2" xfId="0" applyBorder="1" applyAlignment="1">
      <alignment horizontal="center" vertical="center" wrapText="1"/>
    </xf>
    <xf numFmtId="0" fontId="0" fillId="0" borderId="4" xfId="0" applyBorder="1" applyAlignment="1">
      <alignment horizontal="center" wrapText="1"/>
    </xf>
    <xf numFmtId="0" fontId="0" fillId="0" borderId="5" xfId="0" applyBorder="1" applyAlignment="1">
      <alignment horizontal="center" wrapText="1"/>
    </xf>
    <xf numFmtId="0" fontId="0" fillId="0" borderId="3" xfId="0" applyBorder="1" applyAlignment="1">
      <alignment horizontal="center" wrapText="1"/>
    </xf>
    <xf numFmtId="0" fontId="0" fillId="0" borderId="2" xfId="0" applyBorder="1" applyAlignment="1">
      <alignment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3" xfId="0" applyBorder="1" applyAlignment="1">
      <alignment horizontal="center" vertical="top" wrapText="1"/>
    </xf>
    <xf numFmtId="0" fontId="0" fillId="0" borderId="1" xfId="0" applyBorder="1" applyAlignment="1">
      <alignment horizontal="center" vertical="top" wrapText="1"/>
    </xf>
    <xf numFmtId="0" fontId="0" fillId="0" borderId="6" xfId="0" applyBorder="1" applyAlignment="1">
      <alignment horizontal="center" vertical="top" wrapText="1"/>
    </xf>
    <xf numFmtId="0" fontId="0" fillId="0" borderId="4" xfId="0" applyBorder="1" applyAlignment="1">
      <alignment vertical="top" wrapText="1"/>
    </xf>
    <xf numFmtId="0" fontId="0" fillId="0" borderId="3" xfId="0" applyBorder="1" applyAlignment="1">
      <alignment vertical="top" wrapText="1"/>
    </xf>
    <xf numFmtId="0" fontId="0" fillId="0" borderId="0" xfId="0" applyAlignment="1">
      <alignment horizontal="center"/>
    </xf>
    <xf numFmtId="0" fontId="0" fillId="0" borderId="50" xfId="0" applyBorder="1" applyAlignment="1">
      <alignment horizontal="center"/>
    </xf>
    <xf numFmtId="0" fontId="0" fillId="0" borderId="2" xfId="0" applyBorder="1" applyAlignment="1">
      <alignment vertical="center" wrapText="1"/>
    </xf>
    <xf numFmtId="0" fontId="0" fillId="0" borderId="2" xfId="0" applyBorder="1" applyAlignment="1">
      <alignment vertical="center"/>
    </xf>
    <xf numFmtId="0" fontId="36" fillId="0" borderId="2" xfId="0" applyFont="1" applyBorder="1" applyAlignment="1">
      <alignment vertical="center" wrapText="1"/>
    </xf>
    <xf numFmtId="49" fontId="36" fillId="0" borderId="2" xfId="0" applyNumberFormat="1" applyFont="1" applyBorder="1" applyAlignment="1">
      <alignment vertical="center" wrapText="1"/>
    </xf>
    <xf numFmtId="0" fontId="25" fillId="0" borderId="0" xfId="0" applyFont="1" applyAlignment="1">
      <alignment horizontal="center" vertical="center" wrapText="1"/>
    </xf>
    <xf numFmtId="0" fontId="38" fillId="0" borderId="0" xfId="0" applyFont="1" applyAlignment="1">
      <alignment horizontal="center" vertical="top" wrapText="1"/>
    </xf>
    <xf numFmtId="0" fontId="37" fillId="0" borderId="0" xfId="0" applyFont="1" applyBorder="1" applyAlignment="1">
      <alignment horizontal="center" vertical="top" wrapText="1"/>
    </xf>
    <xf numFmtId="0" fontId="16" fillId="0" borderId="0" xfId="0" applyFont="1" applyFill="1" applyAlignment="1">
      <alignment horizontal="center" vertical="center" wrapText="1"/>
    </xf>
    <xf numFmtId="0" fontId="39" fillId="0" borderId="0" xfId="0" applyFont="1" applyFill="1" applyAlignment="1">
      <alignment horizontal="center"/>
    </xf>
    <xf numFmtId="0" fontId="40" fillId="0" borderId="0" xfId="0" applyFont="1" applyFill="1" applyAlignment="1">
      <alignment horizontal="left"/>
    </xf>
    <xf numFmtId="0" fontId="41" fillId="0" borderId="4" xfId="0" applyFont="1" applyFill="1" applyBorder="1" applyAlignment="1">
      <alignment horizontal="center" vertical="center" wrapText="1"/>
    </xf>
    <xf numFmtId="0" fontId="41" fillId="0" borderId="3" xfId="0"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6" xfId="0" applyFont="1" applyFill="1" applyBorder="1" applyAlignment="1">
      <alignment horizontal="center" vertical="center" wrapText="1"/>
    </xf>
  </cellXfs>
  <cellStyles count="3">
    <cellStyle name="Гиперссылка" xfId="2" builtinId="8"/>
    <cellStyle name="Обычный" xfId="0" builtinId="0"/>
    <cellStyle name="Процентный" xfId="1" builtinId="5"/>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5</xdr:col>
      <xdr:colOff>285750</xdr:colOff>
      <xdr:row>7</xdr:row>
      <xdr:rowOff>19050</xdr:rowOff>
    </xdr:from>
    <xdr:to>
      <xdr:col>5</xdr:col>
      <xdr:colOff>476250</xdr:colOff>
      <xdr:row>7</xdr:row>
      <xdr:rowOff>171450</xdr:rowOff>
    </xdr:to>
    <xdr:pic>
      <xdr:nvPicPr>
        <xdr:cNvPr id="2" name="Рисунок 6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629150" y="2019300"/>
          <a:ext cx="190500" cy="152400"/>
        </a:xfrm>
        <a:prstGeom prst="rect">
          <a:avLst/>
        </a:prstGeom>
        <a:noFill/>
        <a:ln w="9525">
          <a:noFill/>
          <a:miter lim="800000"/>
          <a:headEnd/>
          <a:tailEnd/>
        </a:ln>
      </xdr:spPr>
    </xdr:pic>
    <xdr:clientData/>
  </xdr:twoCellAnchor>
  <xdr:twoCellAnchor>
    <xdr:from>
      <xdr:col>6</xdr:col>
      <xdr:colOff>304800</xdr:colOff>
      <xdr:row>7</xdr:row>
      <xdr:rowOff>19050</xdr:rowOff>
    </xdr:from>
    <xdr:to>
      <xdr:col>6</xdr:col>
      <xdr:colOff>571500</xdr:colOff>
      <xdr:row>7</xdr:row>
      <xdr:rowOff>171450</xdr:rowOff>
    </xdr:to>
    <xdr:pic>
      <xdr:nvPicPr>
        <xdr:cNvPr id="3" name="Рисунок 6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5591175" y="2019300"/>
          <a:ext cx="266700" cy="152400"/>
        </a:xfrm>
        <a:prstGeom prst="rect">
          <a:avLst/>
        </a:prstGeom>
        <a:noFill/>
        <a:ln w="9525">
          <a:noFill/>
          <a:miter lim="800000"/>
          <a:headEnd/>
          <a:tailEnd/>
        </a:ln>
      </xdr:spPr>
    </xdr:pic>
    <xdr:clientData/>
  </xdr:twoCellAnchor>
  <xdr:twoCellAnchor>
    <xdr:from>
      <xdr:col>7</xdr:col>
      <xdr:colOff>219075</xdr:colOff>
      <xdr:row>7</xdr:row>
      <xdr:rowOff>19050</xdr:rowOff>
    </xdr:from>
    <xdr:to>
      <xdr:col>7</xdr:col>
      <xdr:colOff>504825</xdr:colOff>
      <xdr:row>7</xdr:row>
      <xdr:rowOff>171450</xdr:rowOff>
    </xdr:to>
    <xdr:pic>
      <xdr:nvPicPr>
        <xdr:cNvPr id="4" name="Рисунок 61"/>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6486525" y="2019300"/>
          <a:ext cx="285750" cy="152400"/>
        </a:xfrm>
        <a:prstGeom prst="rect">
          <a:avLst/>
        </a:prstGeom>
        <a:noFill/>
        <a:ln w="9525">
          <a:noFill/>
          <a:miter lim="800000"/>
          <a:headEnd/>
          <a:tailEnd/>
        </a:ln>
      </xdr:spPr>
    </xdr:pic>
    <xdr:clientData/>
  </xdr:twoCellAnchor>
  <xdr:twoCellAnchor>
    <xdr:from>
      <xdr:col>8</xdr:col>
      <xdr:colOff>285750</xdr:colOff>
      <xdr:row>7</xdr:row>
      <xdr:rowOff>19050</xdr:rowOff>
    </xdr:from>
    <xdr:to>
      <xdr:col>8</xdr:col>
      <xdr:colOff>542925</xdr:colOff>
      <xdr:row>7</xdr:row>
      <xdr:rowOff>171450</xdr:rowOff>
    </xdr:to>
    <xdr:pic>
      <xdr:nvPicPr>
        <xdr:cNvPr id="5" name="Рисунок 60"/>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7334250" y="2019300"/>
          <a:ext cx="257175" cy="152400"/>
        </a:xfrm>
        <a:prstGeom prst="rect">
          <a:avLst/>
        </a:prstGeom>
        <a:noFill/>
        <a:ln w="9525">
          <a:noFill/>
          <a:miter lim="800000"/>
          <a:headEnd/>
          <a:tailEnd/>
        </a:ln>
      </xdr:spPr>
    </xdr:pic>
    <xdr:clientData/>
  </xdr:twoCellAnchor>
  <xdr:twoCellAnchor>
    <xdr:from>
      <xdr:col>9</xdr:col>
      <xdr:colOff>314325</xdr:colOff>
      <xdr:row>7</xdr:row>
      <xdr:rowOff>19050</xdr:rowOff>
    </xdr:from>
    <xdr:to>
      <xdr:col>9</xdr:col>
      <xdr:colOff>476250</xdr:colOff>
      <xdr:row>7</xdr:row>
      <xdr:rowOff>171450</xdr:rowOff>
    </xdr:to>
    <xdr:pic>
      <xdr:nvPicPr>
        <xdr:cNvPr id="6" name="Рисунок 59"/>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8296275" y="2019300"/>
          <a:ext cx="161925" cy="1524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86;&#1090;&#1095;&#1077;&#1090;&#1099;%20%20&#1074;%20&#1101;&#1082;&#1086;&#1085;&#1086;&#1084;\&#1054;&#1090;&#1095;&#1077;&#1090;%20&#1087;&#1086;%20&#1087;&#1088;&#1086;&#1075;&#1088;&#1072;%20%20&#1089;&#1077;&#1084;&#1100;&#1103;%20&#1079;&#1072;2020&#1075;\04%20&#1087;&#1088;%20&#1087;&#1088;&#1080;&#1083;&#1086;&#1078;&#1077;&#1085;&#1080;&#1077;%205,6%20&#1079;&#1072;%202020%20&#1075;&#1086;&#107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5"/>
      <sheetName val="приложение 6"/>
      <sheetName val="Лист2"/>
    </sheetNames>
    <sheetDataSet>
      <sheetData sheetId="0"/>
      <sheetData sheetId="1">
        <row r="7">
          <cell r="F7" t="str">
            <v>Социальная поддержка населения</v>
          </cell>
        </row>
        <row r="9">
          <cell r="F9" t="str">
            <v>Социальная поддержка семьи и детей в муниципальном образовании "Кезский район"</v>
          </cell>
        </row>
        <row r="10">
          <cell r="M10">
            <v>15</v>
          </cell>
          <cell r="O10">
            <v>15</v>
          </cell>
        </row>
        <row r="11">
          <cell r="M11">
            <v>5556.7</v>
          </cell>
          <cell r="O11">
            <v>4448.2</v>
          </cell>
        </row>
        <row r="12">
          <cell r="M12">
            <v>1914.6</v>
          </cell>
          <cell r="O12">
            <v>1874.3</v>
          </cell>
        </row>
        <row r="13">
          <cell r="M13">
            <v>4821.2</v>
          </cell>
          <cell r="O13">
            <v>4799.5</v>
          </cell>
        </row>
        <row r="14">
          <cell r="M14">
            <v>145.69999999999999</v>
          </cell>
          <cell r="O14">
            <v>145.69999999999999</v>
          </cell>
        </row>
        <row r="15">
          <cell r="M15">
            <v>207</v>
          </cell>
          <cell r="O15">
            <v>62.1</v>
          </cell>
        </row>
        <row r="16">
          <cell r="F16" t="str">
            <v>Социальная поддержка старшего поколения</v>
          </cell>
        </row>
        <row r="18">
          <cell r="M18">
            <v>1736.1</v>
          </cell>
          <cell r="O18">
            <v>1736.1</v>
          </cell>
        </row>
        <row r="20">
          <cell r="F20" t="str">
            <v>Обеспечение жильем отдельных категорий граждан и стимулирование улучшения жилищных условий</v>
          </cell>
        </row>
        <row r="23">
          <cell r="M23">
            <v>512.29999999999995</v>
          </cell>
          <cell r="O23">
            <v>512.29999999999995</v>
          </cell>
        </row>
        <row r="26">
          <cell r="F26" t="str">
            <v>Предоставление субсидий и льгот по оплате жилищно-коммунальных услуг</v>
          </cell>
        </row>
        <row r="28">
          <cell r="F28" t="str">
            <v>Содействие занатости населения МО "Кезский район" на 2015-2020 годы</v>
          </cell>
        </row>
      </sheetData>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L29"/>
  <sheetViews>
    <sheetView tabSelected="1" view="pageBreakPreview" zoomScale="52" zoomScaleSheetLayoutView="52" workbookViewId="0">
      <pane xSplit="1" ySplit="6" topLeftCell="B29" activePane="bottomRight" state="frozen"/>
      <selection pane="topRight" activeCell="B1" sqref="B1"/>
      <selection pane="bottomLeft" activeCell="A7" sqref="A7"/>
      <selection pane="bottomRight" activeCell="L35" sqref="L35"/>
    </sheetView>
  </sheetViews>
  <sheetFormatPr defaultRowHeight="15.75"/>
  <cols>
    <col min="1" max="1" width="8" style="119" customWidth="1"/>
    <col min="2" max="2" width="7.85546875" style="119" customWidth="1"/>
    <col min="3" max="3" width="7.28515625" style="119" customWidth="1"/>
    <col min="4" max="4" width="37.85546875" style="119" customWidth="1"/>
    <col min="5" max="5" width="11.5703125" style="119" customWidth="1"/>
    <col min="6" max="6" width="8.5703125" style="119" customWidth="1"/>
    <col min="7" max="7" width="10.28515625" style="119" customWidth="1"/>
    <col min="8" max="8" width="10.85546875" style="119" customWidth="1"/>
    <col min="9" max="9" width="12.5703125" style="119" customWidth="1"/>
    <col min="10" max="10" width="14" style="119" customWidth="1"/>
    <col min="11" max="11" width="14.7109375" style="119" customWidth="1"/>
    <col min="12" max="12" width="82.28515625" style="119" customWidth="1"/>
  </cols>
  <sheetData>
    <row r="1" spans="1:12">
      <c r="A1" s="350" t="s">
        <v>1</v>
      </c>
      <c r="B1" s="350"/>
      <c r="C1" s="350"/>
      <c r="D1" s="350"/>
      <c r="E1" s="350"/>
      <c r="F1" s="350"/>
      <c r="G1" s="350"/>
      <c r="H1" s="350"/>
      <c r="I1" s="350"/>
      <c r="J1" s="350"/>
      <c r="K1" s="350"/>
      <c r="L1" s="350"/>
    </row>
    <row r="2" spans="1:12" ht="15" customHeight="1">
      <c r="A2" s="350" t="s">
        <v>298</v>
      </c>
      <c r="B2" s="350"/>
      <c r="C2" s="350"/>
      <c r="D2" s="350"/>
      <c r="E2" s="350"/>
      <c r="F2" s="350"/>
      <c r="G2" s="350"/>
      <c r="H2" s="350"/>
      <c r="I2" s="350"/>
      <c r="J2" s="350"/>
      <c r="K2" s="350"/>
      <c r="L2" s="350"/>
    </row>
    <row r="3" spans="1:12" ht="9" customHeight="1">
      <c r="A3" s="114"/>
      <c r="B3" s="115"/>
      <c r="C3" s="115"/>
      <c r="D3" s="115"/>
      <c r="E3" s="115"/>
      <c r="F3" s="115"/>
      <c r="G3" s="115"/>
      <c r="H3" s="115"/>
      <c r="I3" s="115"/>
      <c r="J3" s="115"/>
      <c r="K3" s="115"/>
      <c r="L3" s="116"/>
    </row>
    <row r="4" spans="1:12" ht="41.25" customHeight="1">
      <c r="A4" s="351" t="s">
        <v>2</v>
      </c>
      <c r="B4" s="352"/>
      <c r="C4" s="351" t="s">
        <v>3</v>
      </c>
      <c r="D4" s="351" t="s">
        <v>4</v>
      </c>
      <c r="E4" s="351" t="s">
        <v>5</v>
      </c>
      <c r="F4" s="351" t="s">
        <v>6</v>
      </c>
      <c r="G4" s="351"/>
      <c r="H4" s="351"/>
      <c r="I4" s="351" t="s">
        <v>7</v>
      </c>
      <c r="J4" s="351" t="s">
        <v>8</v>
      </c>
      <c r="K4" s="351" t="s">
        <v>9</v>
      </c>
      <c r="L4" s="353" t="s">
        <v>10</v>
      </c>
    </row>
    <row r="5" spans="1:12" ht="37.5" customHeight="1">
      <c r="A5" s="352"/>
      <c r="B5" s="352"/>
      <c r="C5" s="351"/>
      <c r="D5" s="351"/>
      <c r="E5" s="351"/>
      <c r="F5" s="351" t="s">
        <v>116</v>
      </c>
      <c r="G5" s="351" t="s">
        <v>125</v>
      </c>
      <c r="H5" s="351" t="s">
        <v>124</v>
      </c>
      <c r="I5" s="351"/>
      <c r="J5" s="351"/>
      <c r="K5" s="351"/>
      <c r="L5" s="353"/>
    </row>
    <row r="6" spans="1:12" ht="63" customHeight="1">
      <c r="A6" s="117" t="s">
        <v>11</v>
      </c>
      <c r="B6" s="117" t="s">
        <v>12</v>
      </c>
      <c r="C6" s="351"/>
      <c r="D6" s="352"/>
      <c r="E6" s="352"/>
      <c r="F6" s="351"/>
      <c r="G6" s="351"/>
      <c r="H6" s="351"/>
      <c r="I6" s="351"/>
      <c r="J6" s="351"/>
      <c r="K6" s="351"/>
      <c r="L6" s="353"/>
    </row>
    <row r="7" spans="1:12" ht="16.5" thickBot="1">
      <c r="A7" s="118">
        <v>4</v>
      </c>
      <c r="B7" s="341" t="s">
        <v>115</v>
      </c>
      <c r="C7" s="342"/>
      <c r="D7" s="342"/>
      <c r="E7" s="342"/>
      <c r="F7" s="342"/>
      <c r="G7" s="342"/>
      <c r="H7" s="342"/>
      <c r="I7" s="342"/>
      <c r="J7" s="342"/>
      <c r="K7" s="342"/>
      <c r="L7" s="342"/>
    </row>
    <row r="8" spans="1:12" s="331" customFormat="1" ht="16.5" thickBot="1">
      <c r="A8" s="329">
        <v>4</v>
      </c>
      <c r="B8" s="330">
        <v>1</v>
      </c>
      <c r="C8" s="346" t="s">
        <v>22</v>
      </c>
      <c r="D8" s="347"/>
      <c r="E8" s="347"/>
      <c r="F8" s="347"/>
      <c r="G8" s="347"/>
      <c r="H8" s="348"/>
      <c r="I8" s="347"/>
      <c r="J8" s="347"/>
      <c r="K8" s="347"/>
      <c r="L8" s="349"/>
    </row>
    <row r="9" spans="1:12" s="1" customFormat="1" ht="69" customHeight="1">
      <c r="A9" s="120">
        <v>4</v>
      </c>
      <c r="B9" s="120">
        <v>1</v>
      </c>
      <c r="C9" s="121">
        <v>1</v>
      </c>
      <c r="D9" s="122" t="s">
        <v>23</v>
      </c>
      <c r="E9" s="121" t="s">
        <v>24</v>
      </c>
      <c r="F9" s="277">
        <v>490</v>
      </c>
      <c r="G9" s="278">
        <v>510</v>
      </c>
      <c r="H9" s="277">
        <v>565</v>
      </c>
      <c r="I9" s="281">
        <f t="shared" ref="I9:I13" si="0">H9-G9</f>
        <v>55</v>
      </c>
      <c r="J9" s="279">
        <f>H9/G9*100</f>
        <v>110.78431372549021</v>
      </c>
      <c r="K9" s="280">
        <f t="shared" ref="K9:K23" si="1">H9/F9*100</f>
        <v>115.30612244897959</v>
      </c>
      <c r="L9" s="319" t="s">
        <v>303</v>
      </c>
    </row>
    <row r="10" spans="1:12" ht="70.5" customHeight="1">
      <c r="A10" s="120">
        <v>4</v>
      </c>
      <c r="B10" s="120">
        <v>1</v>
      </c>
      <c r="C10" s="120">
        <v>2</v>
      </c>
      <c r="D10" s="123" t="s">
        <v>25</v>
      </c>
      <c r="E10" s="120" t="s">
        <v>0</v>
      </c>
      <c r="F10" s="281">
        <v>81</v>
      </c>
      <c r="G10" s="274">
        <v>83</v>
      </c>
      <c r="H10" s="281">
        <v>63</v>
      </c>
      <c r="I10" s="281">
        <f t="shared" si="0"/>
        <v>-20</v>
      </c>
      <c r="J10" s="279">
        <f>G10/H10*100</f>
        <v>131.74603174603175</v>
      </c>
      <c r="K10" s="280">
        <f t="shared" si="1"/>
        <v>77.777777777777786</v>
      </c>
      <c r="L10" s="328" t="s">
        <v>304</v>
      </c>
    </row>
    <row r="11" spans="1:12" ht="63">
      <c r="A11" s="120">
        <v>4</v>
      </c>
      <c r="B11" s="120">
        <v>1</v>
      </c>
      <c r="C11" s="120">
        <v>3</v>
      </c>
      <c r="D11" s="123" t="s">
        <v>26</v>
      </c>
      <c r="E11" s="120" t="s">
        <v>0</v>
      </c>
      <c r="F11" s="326">
        <v>4</v>
      </c>
      <c r="G11" s="327">
        <v>6</v>
      </c>
      <c r="H11" s="326">
        <v>5</v>
      </c>
      <c r="I11" s="326">
        <f t="shared" si="0"/>
        <v>-1</v>
      </c>
      <c r="J11" s="322">
        <f t="shared" ref="J11:J13" si="2">H11/G11*100</f>
        <v>83.333333333333343</v>
      </c>
      <c r="K11" s="323">
        <f t="shared" si="1"/>
        <v>125</v>
      </c>
      <c r="L11" s="318" t="s">
        <v>312</v>
      </c>
    </row>
    <row r="12" spans="1:12" ht="78.75">
      <c r="A12" s="120">
        <v>4</v>
      </c>
      <c r="B12" s="120">
        <v>1</v>
      </c>
      <c r="C12" s="120">
        <v>4</v>
      </c>
      <c r="D12" s="123" t="s">
        <v>27</v>
      </c>
      <c r="E12" s="120" t="s">
        <v>0</v>
      </c>
      <c r="F12" s="281">
        <v>1</v>
      </c>
      <c r="G12" s="274">
        <v>1</v>
      </c>
      <c r="H12" s="281">
        <v>0</v>
      </c>
      <c r="I12" s="281">
        <f t="shared" si="0"/>
        <v>-1</v>
      </c>
      <c r="J12" s="279">
        <f t="shared" si="2"/>
        <v>0</v>
      </c>
      <c r="K12" s="280">
        <v>1</v>
      </c>
      <c r="L12" s="318" t="s">
        <v>264</v>
      </c>
    </row>
    <row r="13" spans="1:12" ht="47.25">
      <c r="A13" s="120">
        <v>4</v>
      </c>
      <c r="B13" s="120">
        <v>1</v>
      </c>
      <c r="C13" s="120">
        <v>5</v>
      </c>
      <c r="D13" s="123" t="s">
        <v>28</v>
      </c>
      <c r="E13" s="120" t="s">
        <v>0</v>
      </c>
      <c r="F13" s="281">
        <v>2</v>
      </c>
      <c r="G13" s="282">
        <v>2</v>
      </c>
      <c r="H13" s="281">
        <v>0</v>
      </c>
      <c r="I13" s="281">
        <f t="shared" si="0"/>
        <v>-2</v>
      </c>
      <c r="J13" s="279">
        <f t="shared" si="2"/>
        <v>0</v>
      </c>
      <c r="K13" s="280">
        <f t="shared" si="1"/>
        <v>0</v>
      </c>
      <c r="L13" s="318" t="s">
        <v>314</v>
      </c>
    </row>
    <row r="14" spans="1:12" ht="31.5">
      <c r="A14" s="120">
        <v>4</v>
      </c>
      <c r="B14" s="120">
        <v>1</v>
      </c>
      <c r="C14" s="120">
        <v>6</v>
      </c>
      <c r="D14" s="123" t="s">
        <v>117</v>
      </c>
      <c r="E14" s="120" t="s">
        <v>114</v>
      </c>
      <c r="F14" s="281">
        <v>-5.4</v>
      </c>
      <c r="G14" s="282">
        <v>2.7</v>
      </c>
      <c r="H14" s="281">
        <v>-4.7</v>
      </c>
      <c r="I14" s="281">
        <f>H14-G14</f>
        <v>-7.4</v>
      </c>
      <c r="J14" s="279">
        <v>57</v>
      </c>
      <c r="K14" s="280">
        <f t="shared" si="1"/>
        <v>87.037037037037038</v>
      </c>
      <c r="L14" s="318" t="s">
        <v>265</v>
      </c>
    </row>
    <row r="15" spans="1:12">
      <c r="A15" s="125">
        <v>4</v>
      </c>
      <c r="B15" s="125">
        <v>2</v>
      </c>
      <c r="C15" s="125"/>
      <c r="D15" s="335" t="s">
        <v>29</v>
      </c>
      <c r="E15" s="336"/>
      <c r="F15" s="336"/>
      <c r="G15" s="336"/>
      <c r="H15" s="336"/>
      <c r="I15" s="336"/>
      <c r="J15" s="336"/>
      <c r="K15" s="336"/>
      <c r="L15" s="337"/>
    </row>
    <row r="16" spans="1:12" ht="47.25">
      <c r="A16" s="126">
        <v>4</v>
      </c>
      <c r="B16" s="124">
        <v>2</v>
      </c>
      <c r="C16" s="124">
        <v>1</v>
      </c>
      <c r="D16" s="127" t="s">
        <v>30</v>
      </c>
      <c r="E16" s="124" t="s">
        <v>34</v>
      </c>
      <c r="F16" s="283">
        <v>24</v>
      </c>
      <c r="G16" s="283">
        <v>25</v>
      </c>
      <c r="H16" s="283">
        <v>25</v>
      </c>
      <c r="I16" s="283">
        <f>H16-G16</f>
        <v>0</v>
      </c>
      <c r="J16" s="279">
        <f>H16/G16*100</f>
        <v>100</v>
      </c>
      <c r="K16" s="280">
        <f>H16/F16*100</f>
        <v>104.16666666666667</v>
      </c>
      <c r="L16" s="317" t="s">
        <v>316</v>
      </c>
    </row>
    <row r="17" spans="1:12" ht="93" customHeight="1">
      <c r="A17" s="126">
        <v>4</v>
      </c>
      <c r="B17" s="124">
        <v>2</v>
      </c>
      <c r="C17" s="124">
        <v>2</v>
      </c>
      <c r="D17" s="157" t="s">
        <v>31</v>
      </c>
      <c r="E17" s="124" t="s">
        <v>0</v>
      </c>
      <c r="F17" s="284">
        <v>1000</v>
      </c>
      <c r="G17" s="284">
        <v>1300</v>
      </c>
      <c r="H17" s="284">
        <v>1300</v>
      </c>
      <c r="I17" s="283">
        <v>0</v>
      </c>
      <c r="J17" s="279">
        <f t="shared" ref="J17:J19" si="3">H17/G17*100</f>
        <v>100</v>
      </c>
      <c r="K17" s="280">
        <f t="shared" ref="K17:K19" si="4">H17/F17*100</f>
        <v>130</v>
      </c>
      <c r="L17" s="317" t="s">
        <v>317</v>
      </c>
    </row>
    <row r="18" spans="1:12" ht="78.75" customHeight="1">
      <c r="A18" s="126">
        <v>4</v>
      </c>
      <c r="B18" s="124">
        <v>2</v>
      </c>
      <c r="C18" s="124">
        <v>3</v>
      </c>
      <c r="D18" s="127" t="s">
        <v>32</v>
      </c>
      <c r="E18" s="124" t="s">
        <v>0</v>
      </c>
      <c r="F18" s="307">
        <v>9</v>
      </c>
      <c r="G18" s="307">
        <v>10</v>
      </c>
      <c r="H18" s="307">
        <v>0</v>
      </c>
      <c r="I18" s="308">
        <f t="shared" ref="I18:I23" si="5">H18-G18</f>
        <v>-10</v>
      </c>
      <c r="J18" s="309">
        <f t="shared" si="3"/>
        <v>0</v>
      </c>
      <c r="K18" s="310">
        <f t="shared" si="4"/>
        <v>0</v>
      </c>
      <c r="L18" s="126" t="s">
        <v>330</v>
      </c>
    </row>
    <row r="19" spans="1:12" ht="63.75" customHeight="1">
      <c r="A19" s="126">
        <v>4</v>
      </c>
      <c r="B19" s="126">
        <v>2</v>
      </c>
      <c r="C19" s="124">
        <v>4</v>
      </c>
      <c r="D19" s="127" t="s">
        <v>33</v>
      </c>
      <c r="E19" s="124" t="s">
        <v>0</v>
      </c>
      <c r="F19" s="307">
        <v>39</v>
      </c>
      <c r="G19" s="307">
        <v>55</v>
      </c>
      <c r="H19" s="307">
        <v>50</v>
      </c>
      <c r="I19" s="308">
        <f t="shared" si="5"/>
        <v>-5</v>
      </c>
      <c r="J19" s="309">
        <f t="shared" si="3"/>
        <v>90.909090909090907</v>
      </c>
      <c r="K19" s="310">
        <f t="shared" si="4"/>
        <v>128.2051282051282</v>
      </c>
      <c r="L19" s="320" t="s">
        <v>318</v>
      </c>
    </row>
    <row r="20" spans="1:12">
      <c r="A20" s="128">
        <v>4</v>
      </c>
      <c r="B20" s="128">
        <v>3</v>
      </c>
      <c r="C20" s="129"/>
      <c r="D20" s="338" t="s">
        <v>35</v>
      </c>
      <c r="E20" s="339"/>
      <c r="F20" s="339"/>
      <c r="G20" s="339"/>
      <c r="H20" s="339"/>
      <c r="I20" s="339"/>
      <c r="J20" s="339"/>
      <c r="K20" s="339"/>
      <c r="L20" s="340"/>
    </row>
    <row r="21" spans="1:12" ht="90" customHeight="1">
      <c r="A21" s="154">
        <v>4</v>
      </c>
      <c r="B21" s="154">
        <v>3</v>
      </c>
      <c r="C21" s="154">
        <v>1</v>
      </c>
      <c r="D21" s="155" t="s">
        <v>36</v>
      </c>
      <c r="E21" s="154" t="s">
        <v>24</v>
      </c>
      <c r="F21" s="308">
        <v>12</v>
      </c>
      <c r="G21" s="308">
        <v>1</v>
      </c>
      <c r="H21" s="308">
        <v>12</v>
      </c>
      <c r="I21" s="308">
        <f t="shared" si="5"/>
        <v>11</v>
      </c>
      <c r="J21" s="309">
        <v>1200</v>
      </c>
      <c r="K21" s="310">
        <f t="shared" si="1"/>
        <v>100</v>
      </c>
      <c r="L21" s="316" t="s">
        <v>319</v>
      </c>
    </row>
    <row r="22" spans="1:12" ht="70.5" customHeight="1">
      <c r="A22" s="154">
        <v>4</v>
      </c>
      <c r="B22" s="154">
        <v>3</v>
      </c>
      <c r="C22" s="154">
        <v>2</v>
      </c>
      <c r="D22" s="156" t="s">
        <v>37</v>
      </c>
      <c r="E22" s="154" t="s">
        <v>0</v>
      </c>
      <c r="F22" s="285">
        <v>0</v>
      </c>
      <c r="G22" s="321">
        <v>0</v>
      </c>
      <c r="H22" s="321">
        <v>0</v>
      </c>
      <c r="I22" s="321">
        <f t="shared" si="5"/>
        <v>0</v>
      </c>
      <c r="J22" s="322">
        <v>0</v>
      </c>
      <c r="K22" s="323">
        <v>0</v>
      </c>
      <c r="L22" s="324" t="s">
        <v>320</v>
      </c>
    </row>
    <row r="23" spans="1:12" ht="46.5" customHeight="1">
      <c r="A23" s="154">
        <v>4</v>
      </c>
      <c r="B23" s="154">
        <v>3</v>
      </c>
      <c r="C23" s="154">
        <v>3</v>
      </c>
      <c r="D23" s="155" t="s">
        <v>38</v>
      </c>
      <c r="E23" s="301" t="s">
        <v>122</v>
      </c>
      <c r="F23" s="286">
        <v>1</v>
      </c>
      <c r="G23" s="286">
        <v>1</v>
      </c>
      <c r="H23" s="286">
        <v>1</v>
      </c>
      <c r="I23" s="283">
        <f t="shared" si="5"/>
        <v>0</v>
      </c>
      <c r="J23" s="279">
        <f t="shared" ref="J23" si="6">H23/G23*100</f>
        <v>100</v>
      </c>
      <c r="K23" s="280">
        <f t="shared" si="1"/>
        <v>100</v>
      </c>
      <c r="L23" s="127" t="s">
        <v>313</v>
      </c>
    </row>
    <row r="24" spans="1:12" ht="16.5" thickBot="1">
      <c r="A24" s="132">
        <v>4</v>
      </c>
      <c r="B24" s="132">
        <v>4</v>
      </c>
      <c r="C24" s="133"/>
      <c r="D24" s="332" t="s">
        <v>112</v>
      </c>
      <c r="E24" s="333"/>
      <c r="F24" s="333"/>
      <c r="G24" s="333"/>
      <c r="H24" s="333"/>
      <c r="I24" s="333"/>
      <c r="J24" s="333"/>
      <c r="K24" s="333"/>
      <c r="L24" s="334"/>
    </row>
    <row r="25" spans="1:12" ht="144" customHeight="1">
      <c r="A25" s="131">
        <v>4</v>
      </c>
      <c r="B25" s="131">
        <v>4</v>
      </c>
      <c r="C25" s="131">
        <v>1</v>
      </c>
      <c r="D25" s="151" t="s">
        <v>120</v>
      </c>
      <c r="E25" s="301" t="s">
        <v>122</v>
      </c>
      <c r="F25" s="287">
        <v>272</v>
      </c>
      <c r="G25" s="288">
        <v>280</v>
      </c>
      <c r="H25" s="288">
        <v>233</v>
      </c>
      <c r="I25" s="306">
        <f>H25-G25</f>
        <v>-47</v>
      </c>
      <c r="J25" s="304">
        <f>H25/G25*100</f>
        <v>83.214285714285722</v>
      </c>
      <c r="K25" s="288"/>
      <c r="L25" s="153" t="s">
        <v>328</v>
      </c>
    </row>
    <row r="26" spans="1:12" ht="141.75">
      <c r="A26" s="131">
        <v>4</v>
      </c>
      <c r="B26" s="131">
        <v>4</v>
      </c>
      <c r="C26" s="131">
        <v>2</v>
      </c>
      <c r="D26" s="151" t="s">
        <v>121</v>
      </c>
      <c r="E26" s="152" t="s">
        <v>122</v>
      </c>
      <c r="F26" s="302">
        <v>253</v>
      </c>
      <c r="G26" s="152">
        <v>310</v>
      </c>
      <c r="H26" s="152">
        <v>249</v>
      </c>
      <c r="I26" s="152">
        <f>H26-G26</f>
        <v>-61</v>
      </c>
      <c r="J26" s="303">
        <f>H26/G26*100</f>
        <v>80.322580645161295</v>
      </c>
      <c r="K26" s="152"/>
      <c r="L26" s="289" t="s">
        <v>315</v>
      </c>
    </row>
    <row r="27" spans="1:12" ht="24" customHeight="1">
      <c r="A27" s="130">
        <v>4</v>
      </c>
      <c r="B27" s="130">
        <v>5</v>
      </c>
      <c r="D27" s="343" t="s">
        <v>109</v>
      </c>
      <c r="E27" s="344"/>
      <c r="F27" s="344"/>
      <c r="G27" s="344"/>
      <c r="H27" s="344"/>
      <c r="I27" s="344"/>
      <c r="J27" s="344"/>
      <c r="K27" s="344"/>
      <c r="L27" s="345"/>
    </row>
    <row r="28" spans="1:12" ht="230.25" customHeight="1">
      <c r="A28" s="142">
        <v>4</v>
      </c>
      <c r="B28" s="142">
        <v>5</v>
      </c>
      <c r="C28" s="142">
        <v>1</v>
      </c>
      <c r="D28" s="143" t="s">
        <v>110</v>
      </c>
      <c r="E28" s="142" t="s">
        <v>0</v>
      </c>
      <c r="F28" s="145">
        <v>46</v>
      </c>
      <c r="G28" s="142">
        <v>50</v>
      </c>
      <c r="H28" s="142">
        <v>51</v>
      </c>
      <c r="I28" s="142">
        <f>H28-G28</f>
        <v>1</v>
      </c>
      <c r="J28" s="146">
        <f>H28/G28*100</f>
        <v>102</v>
      </c>
      <c r="K28" s="146">
        <f>H28/F28*100</f>
        <v>110.86956521739131</v>
      </c>
      <c r="L28" s="143" t="s">
        <v>123</v>
      </c>
    </row>
    <row r="29" spans="1:12" ht="185.25" customHeight="1">
      <c r="A29" s="144">
        <v>4</v>
      </c>
      <c r="B29" s="144">
        <v>5</v>
      </c>
      <c r="C29" s="144">
        <v>2</v>
      </c>
      <c r="D29" s="147" t="s">
        <v>111</v>
      </c>
      <c r="E29" s="144" t="s">
        <v>0</v>
      </c>
      <c r="F29" s="148">
        <v>55</v>
      </c>
      <c r="G29" s="144">
        <v>60</v>
      </c>
      <c r="H29" s="144">
        <v>33</v>
      </c>
      <c r="I29" s="144">
        <f>H29-G29</f>
        <v>-27</v>
      </c>
      <c r="J29" s="149">
        <f>H29/G29*100</f>
        <v>55.000000000000007</v>
      </c>
      <c r="K29" s="149">
        <f>H29/F29*100</f>
        <v>60</v>
      </c>
      <c r="L29" s="150" t="s">
        <v>257</v>
      </c>
    </row>
  </sheetData>
  <mergeCells count="20">
    <mergeCell ref="A1:L1"/>
    <mergeCell ref="A2:L2"/>
    <mergeCell ref="A4:B5"/>
    <mergeCell ref="C4:C6"/>
    <mergeCell ref="D4:D6"/>
    <mergeCell ref="E4:E6"/>
    <mergeCell ref="F4:H4"/>
    <mergeCell ref="I4:I6"/>
    <mergeCell ref="J4:J6"/>
    <mergeCell ref="K4:K6"/>
    <mergeCell ref="L4:L6"/>
    <mergeCell ref="G5:G6"/>
    <mergeCell ref="F5:F6"/>
    <mergeCell ref="H5:H6"/>
    <mergeCell ref="D24:L24"/>
    <mergeCell ref="D15:L15"/>
    <mergeCell ref="D20:L20"/>
    <mergeCell ref="B7:L7"/>
    <mergeCell ref="D27:L27"/>
    <mergeCell ref="C8:L8"/>
  </mergeCells>
  <pageMargins left="0.7" right="0.7" top="0.75" bottom="0.75" header="0.3" footer="0.3"/>
  <pageSetup paperSize="9" scale="58" orientation="landscape" r:id="rId1"/>
</worksheet>
</file>

<file path=xl/worksheets/sheet2.xml><?xml version="1.0" encoding="utf-8"?>
<worksheet xmlns="http://schemas.openxmlformats.org/spreadsheetml/2006/main" xmlns:r="http://schemas.openxmlformats.org/officeDocument/2006/relationships">
  <dimension ref="A1:J42"/>
  <sheetViews>
    <sheetView view="pageBreakPreview" topLeftCell="C1" zoomScale="60" workbookViewId="0">
      <selection activeCell="I43" sqref="I43"/>
    </sheetView>
  </sheetViews>
  <sheetFormatPr defaultRowHeight="18.75"/>
  <cols>
    <col min="1" max="1" width="6.5703125" style="2" customWidth="1"/>
    <col min="2" max="2" width="7.28515625" style="2" customWidth="1"/>
    <col min="3" max="3" width="6.42578125" style="2" customWidth="1"/>
    <col min="4" max="4" width="5.28515625" style="2" customWidth="1"/>
    <col min="5" max="5" width="45" style="2" customWidth="1"/>
    <col min="6" max="6" width="32.28515625" style="2" customWidth="1"/>
    <col min="7" max="7" width="22.28515625" style="2" customWidth="1"/>
    <col min="8" max="8" width="52.140625" style="2" customWidth="1"/>
    <col min="9" max="9" width="61.5703125" style="2" customWidth="1"/>
    <col min="10" max="10" width="41.85546875" style="2" customWidth="1"/>
    <col min="11" max="16384" width="9.140625" style="2"/>
  </cols>
  <sheetData>
    <row r="1" spans="1:10">
      <c r="A1" s="50"/>
    </row>
    <row r="2" spans="1:10">
      <c r="A2" s="355" t="s">
        <v>13</v>
      </c>
      <c r="B2" s="355"/>
      <c r="C2" s="355"/>
      <c r="D2" s="355"/>
      <c r="E2" s="355"/>
      <c r="F2" s="355"/>
      <c r="G2" s="355"/>
      <c r="H2" s="355"/>
      <c r="I2" s="355"/>
    </row>
    <row r="3" spans="1:10">
      <c r="A3" s="3"/>
    </row>
    <row r="4" spans="1:10" ht="33.75" customHeight="1">
      <c r="A4" s="356" t="s">
        <v>2</v>
      </c>
      <c r="B4" s="356"/>
      <c r="C4" s="356"/>
      <c r="D4" s="356"/>
      <c r="E4" s="356" t="s">
        <v>14</v>
      </c>
      <c r="F4" s="356" t="s">
        <v>15</v>
      </c>
      <c r="G4" s="356" t="s">
        <v>16</v>
      </c>
      <c r="H4" s="356" t="s">
        <v>17</v>
      </c>
      <c r="I4" s="356" t="s">
        <v>20</v>
      </c>
      <c r="J4" s="354" t="s">
        <v>21</v>
      </c>
    </row>
    <row r="5" spans="1:10" ht="52.5" customHeight="1">
      <c r="A5" s="4" t="s">
        <v>11</v>
      </c>
      <c r="B5" s="4" t="s">
        <v>12</v>
      </c>
      <c r="C5" s="4" t="s">
        <v>18</v>
      </c>
      <c r="D5" s="4" t="s">
        <v>19</v>
      </c>
      <c r="E5" s="356"/>
      <c r="F5" s="356"/>
      <c r="G5" s="356"/>
      <c r="H5" s="356"/>
      <c r="I5" s="356"/>
      <c r="J5" s="354"/>
    </row>
    <row r="6" spans="1:10" ht="30.75" customHeight="1">
      <c r="A6" s="4">
        <v>4</v>
      </c>
      <c r="B6" s="4">
        <v>1</v>
      </c>
      <c r="C6" s="360" t="s">
        <v>118</v>
      </c>
      <c r="D6" s="360"/>
      <c r="E6" s="360"/>
      <c r="F6" s="360"/>
      <c r="G6" s="360"/>
      <c r="H6" s="360"/>
      <c r="I6" s="360"/>
      <c r="J6" s="360"/>
    </row>
    <row r="7" spans="1:10" ht="27.75" customHeight="1" thickBot="1">
      <c r="A7" s="5">
        <v>4</v>
      </c>
      <c r="B7" s="5">
        <v>1</v>
      </c>
      <c r="C7" s="5">
        <v>2</v>
      </c>
      <c r="D7" s="361" t="s">
        <v>68</v>
      </c>
      <c r="E7" s="362"/>
      <c r="F7" s="362"/>
      <c r="G7" s="362"/>
      <c r="H7" s="362"/>
      <c r="I7" s="362"/>
      <c r="J7" s="363"/>
    </row>
    <row r="8" spans="1:10" ht="150" customHeight="1">
      <c r="A8" s="4">
        <v>4</v>
      </c>
      <c r="B8" s="4">
        <v>1</v>
      </c>
      <c r="C8" s="6"/>
      <c r="D8" s="6"/>
      <c r="E8" s="7" t="s">
        <v>39</v>
      </c>
      <c r="F8" s="8" t="s">
        <v>54</v>
      </c>
      <c r="G8" s="136" t="s">
        <v>126</v>
      </c>
      <c r="H8" s="8" t="s">
        <v>43</v>
      </c>
      <c r="I8" s="9" t="s">
        <v>300</v>
      </c>
      <c r="J8" s="10"/>
    </row>
    <row r="9" spans="1:10" ht="104.25" customHeight="1">
      <c r="A9" s="4"/>
      <c r="B9" s="4">
        <v>1</v>
      </c>
      <c r="C9" s="4">
        <v>1</v>
      </c>
      <c r="D9" s="4">
        <v>1</v>
      </c>
      <c r="E9" s="11" t="s">
        <v>41</v>
      </c>
      <c r="F9" s="11" t="s">
        <v>54</v>
      </c>
      <c r="G9" s="136" t="s">
        <v>126</v>
      </c>
      <c r="H9" s="4" t="s">
        <v>40</v>
      </c>
      <c r="I9" s="12" t="s">
        <v>301</v>
      </c>
      <c r="J9" s="13"/>
    </row>
    <row r="10" spans="1:10" ht="124.5" customHeight="1" thickBot="1">
      <c r="A10" s="4">
        <v>4</v>
      </c>
      <c r="B10" s="4">
        <v>1</v>
      </c>
      <c r="C10" s="4">
        <v>2</v>
      </c>
      <c r="D10" s="4"/>
      <c r="E10" s="14" t="s">
        <v>42</v>
      </c>
      <c r="F10" s="11" t="s">
        <v>54</v>
      </c>
      <c r="G10" s="136" t="s">
        <v>126</v>
      </c>
      <c r="H10" s="15" t="s">
        <v>69</v>
      </c>
      <c r="I10" s="290" t="s">
        <v>321</v>
      </c>
      <c r="J10" s="13"/>
    </row>
    <row r="11" spans="1:10" ht="120" customHeight="1" thickBot="1">
      <c r="A11" s="6">
        <v>4</v>
      </c>
      <c r="B11" s="6">
        <v>1</v>
      </c>
      <c r="C11" s="6">
        <v>3</v>
      </c>
      <c r="D11" s="6"/>
      <c r="E11" s="35" t="s">
        <v>44</v>
      </c>
      <c r="F11" s="36" t="s">
        <v>72</v>
      </c>
      <c r="G11" s="37" t="s">
        <v>126</v>
      </c>
      <c r="H11" s="38" t="s">
        <v>74</v>
      </c>
      <c r="I11" s="291" t="s">
        <v>266</v>
      </c>
      <c r="J11" s="13"/>
    </row>
    <row r="12" spans="1:10" ht="135.75" customHeight="1" thickBot="1">
      <c r="A12" s="18">
        <v>4</v>
      </c>
      <c r="B12" s="19">
        <v>1</v>
      </c>
      <c r="C12" s="19">
        <v>3</v>
      </c>
      <c r="D12" s="19">
        <v>4</v>
      </c>
      <c r="E12" s="20" t="s">
        <v>51</v>
      </c>
      <c r="F12" s="21" t="s">
        <v>54</v>
      </c>
      <c r="G12" s="136" t="s">
        <v>126</v>
      </c>
      <c r="H12" s="22" t="s">
        <v>70</v>
      </c>
      <c r="I12" s="47" t="s">
        <v>302</v>
      </c>
      <c r="J12" s="17"/>
    </row>
    <row r="13" spans="1:10" ht="176.25" customHeight="1" thickBot="1">
      <c r="A13" s="18"/>
      <c r="B13" s="19"/>
      <c r="C13" s="19"/>
      <c r="D13" s="19"/>
      <c r="E13" s="66" t="s">
        <v>45</v>
      </c>
      <c r="F13" s="67" t="s">
        <v>54</v>
      </c>
      <c r="G13" s="136" t="s">
        <v>126</v>
      </c>
      <c r="H13" s="68"/>
      <c r="I13" s="325" t="s">
        <v>322</v>
      </c>
      <c r="J13" s="17"/>
    </row>
    <row r="14" spans="1:10" ht="150.75" thickBot="1">
      <c r="A14" s="18">
        <v>4</v>
      </c>
      <c r="B14" s="19">
        <v>1</v>
      </c>
      <c r="C14" s="19">
        <v>4</v>
      </c>
      <c r="D14" s="19">
        <v>3</v>
      </c>
      <c r="E14" s="23" t="s">
        <v>46</v>
      </c>
      <c r="F14" s="21" t="s">
        <v>53</v>
      </c>
      <c r="G14" s="136" t="s">
        <v>126</v>
      </c>
      <c r="H14" s="24" t="s">
        <v>47</v>
      </c>
      <c r="I14" s="48" t="s">
        <v>323</v>
      </c>
      <c r="J14" s="17"/>
    </row>
    <row r="15" spans="1:10" ht="105" customHeight="1" thickBot="1">
      <c r="A15" s="18">
        <v>4</v>
      </c>
      <c r="B15" s="19">
        <v>1</v>
      </c>
      <c r="C15" s="19">
        <v>4</v>
      </c>
      <c r="D15" s="19">
        <v>4</v>
      </c>
      <c r="E15" s="32" t="s">
        <v>48</v>
      </c>
      <c r="F15" s="32" t="s">
        <v>54</v>
      </c>
      <c r="G15" s="25" t="s">
        <v>273</v>
      </c>
      <c r="H15" s="26" t="s">
        <v>52</v>
      </c>
      <c r="I15" s="48" t="s">
        <v>310</v>
      </c>
      <c r="J15" s="17"/>
    </row>
    <row r="16" spans="1:10" ht="171" customHeight="1" thickBot="1">
      <c r="A16" s="18">
        <v>4</v>
      </c>
      <c r="B16" s="19">
        <v>1</v>
      </c>
      <c r="C16" s="19">
        <v>4</v>
      </c>
      <c r="D16" s="19">
        <v>5</v>
      </c>
      <c r="E16" s="32" t="s">
        <v>95</v>
      </c>
      <c r="F16" s="32" t="s">
        <v>54</v>
      </c>
      <c r="G16" s="25" t="s">
        <v>272</v>
      </c>
      <c r="H16" s="26" t="s">
        <v>94</v>
      </c>
      <c r="I16" s="102" t="s">
        <v>306</v>
      </c>
      <c r="J16" s="17"/>
    </row>
    <row r="17" spans="1:10" ht="132" thickBot="1">
      <c r="A17" s="18">
        <v>4</v>
      </c>
      <c r="B17" s="19">
        <v>1</v>
      </c>
      <c r="C17" s="19">
        <v>4</v>
      </c>
      <c r="D17" s="19">
        <v>6</v>
      </c>
      <c r="E17" s="32" t="s">
        <v>119</v>
      </c>
      <c r="F17" s="32" t="s">
        <v>54</v>
      </c>
      <c r="G17" s="25" t="s">
        <v>271</v>
      </c>
      <c r="H17" s="26" t="s">
        <v>94</v>
      </c>
      <c r="I17" s="313" t="s">
        <v>309</v>
      </c>
      <c r="J17" s="103"/>
    </row>
    <row r="18" spans="1:10" ht="75.75" thickBot="1">
      <c r="A18" s="18">
        <v>4</v>
      </c>
      <c r="B18" s="19">
        <v>1</v>
      </c>
      <c r="C18" s="19">
        <v>4</v>
      </c>
      <c r="D18" s="19">
        <v>8</v>
      </c>
      <c r="E18" s="21" t="s">
        <v>49</v>
      </c>
      <c r="F18" s="21" t="s">
        <v>54</v>
      </c>
      <c r="G18" s="26" t="s">
        <v>270</v>
      </c>
      <c r="H18" s="27" t="s">
        <v>50</v>
      </c>
      <c r="I18" s="292" t="s">
        <v>267</v>
      </c>
      <c r="J18" s="17"/>
    </row>
    <row r="19" spans="1:10" ht="94.5" customHeight="1" thickBot="1">
      <c r="A19" s="69">
        <v>4</v>
      </c>
      <c r="B19" s="70">
        <v>1</v>
      </c>
      <c r="C19" s="70">
        <v>4</v>
      </c>
      <c r="D19" s="70">
        <v>7</v>
      </c>
      <c r="E19" s="71" t="s">
        <v>73</v>
      </c>
      <c r="F19" s="70" t="s">
        <v>76</v>
      </c>
      <c r="G19" s="136" t="s">
        <v>126</v>
      </c>
      <c r="H19" s="72"/>
      <c r="I19" s="294" t="s">
        <v>307</v>
      </c>
      <c r="J19" s="73"/>
    </row>
    <row r="20" spans="1:10" ht="78.75" customHeight="1">
      <c r="A20" s="76">
        <v>4</v>
      </c>
      <c r="B20" s="76">
        <v>1</v>
      </c>
      <c r="C20" s="76">
        <v>5</v>
      </c>
      <c r="D20" s="76" t="s">
        <v>74</v>
      </c>
      <c r="E20" s="77" t="s">
        <v>75</v>
      </c>
      <c r="F20" s="70" t="s">
        <v>76</v>
      </c>
      <c r="G20" s="77"/>
      <c r="H20" s="77"/>
      <c r="I20" s="291" t="s">
        <v>266</v>
      </c>
      <c r="J20" s="77"/>
    </row>
    <row r="21" spans="1:10" ht="186.75" customHeight="1" thickBot="1">
      <c r="A21" s="54">
        <v>4</v>
      </c>
      <c r="B21" s="55">
        <v>1</v>
      </c>
      <c r="C21" s="55">
        <v>5</v>
      </c>
      <c r="D21" s="55">
        <v>1</v>
      </c>
      <c r="E21" s="56" t="s">
        <v>77</v>
      </c>
      <c r="F21" s="55" t="s">
        <v>78</v>
      </c>
      <c r="G21" s="136" t="s">
        <v>126</v>
      </c>
      <c r="H21" s="74" t="s">
        <v>89</v>
      </c>
      <c r="I21" s="75" t="s">
        <v>308</v>
      </c>
      <c r="J21" s="49"/>
    </row>
    <row r="22" spans="1:10" ht="193.5" customHeight="1" thickBot="1">
      <c r="A22" s="51">
        <v>4</v>
      </c>
      <c r="B22" s="52">
        <v>1</v>
      </c>
      <c r="C22" s="52">
        <v>5</v>
      </c>
      <c r="D22" s="52">
        <v>2</v>
      </c>
      <c r="E22" s="53" t="s">
        <v>79</v>
      </c>
      <c r="F22" s="52" t="s">
        <v>78</v>
      </c>
      <c r="G22" s="136" t="s">
        <v>126</v>
      </c>
      <c r="H22" s="74" t="s">
        <v>89</v>
      </c>
      <c r="I22" s="39" t="s">
        <v>324</v>
      </c>
      <c r="J22" s="28"/>
    </row>
    <row r="23" spans="1:10" ht="171.75" customHeight="1" thickBot="1">
      <c r="A23" s="54">
        <v>4</v>
      </c>
      <c r="B23" s="55">
        <v>1</v>
      </c>
      <c r="C23" s="55">
        <v>5</v>
      </c>
      <c r="D23" s="55">
        <v>3</v>
      </c>
      <c r="E23" s="56" t="s">
        <v>80</v>
      </c>
      <c r="F23" s="55" t="s">
        <v>78</v>
      </c>
      <c r="G23" s="136" t="s">
        <v>126</v>
      </c>
      <c r="H23" s="26" t="s">
        <v>92</v>
      </c>
      <c r="I23" s="39" t="s">
        <v>325</v>
      </c>
      <c r="J23" s="28"/>
    </row>
    <row r="24" spans="1:10" ht="21.75" customHeight="1" thickBot="1">
      <c r="A24" s="40">
        <v>4</v>
      </c>
      <c r="B24" s="41">
        <v>2</v>
      </c>
      <c r="C24" s="42"/>
      <c r="D24" s="42"/>
      <c r="E24" s="364" t="s">
        <v>55</v>
      </c>
      <c r="F24" s="365"/>
      <c r="G24" s="365"/>
      <c r="H24" s="365"/>
      <c r="I24" s="365"/>
      <c r="J24" s="366"/>
    </row>
    <row r="25" spans="1:10" ht="80.25" customHeight="1" thickBot="1">
      <c r="A25" s="31">
        <v>4</v>
      </c>
      <c r="B25" s="29">
        <v>2</v>
      </c>
      <c r="C25" s="29">
        <v>1</v>
      </c>
      <c r="D25" s="29"/>
      <c r="E25" s="83" t="s">
        <v>57</v>
      </c>
      <c r="F25" s="84" t="s">
        <v>71</v>
      </c>
      <c r="G25" s="136" t="s">
        <v>126</v>
      </c>
      <c r="H25" s="83"/>
      <c r="I25" s="311" t="s">
        <v>326</v>
      </c>
      <c r="J25" s="85"/>
    </row>
    <row r="26" spans="1:10" ht="97.5" customHeight="1" thickBot="1">
      <c r="A26" s="43">
        <v>4</v>
      </c>
      <c r="B26" s="44">
        <v>2</v>
      </c>
      <c r="C26" s="44">
        <v>1</v>
      </c>
      <c r="D26" s="44">
        <v>1</v>
      </c>
      <c r="E26" s="86" t="s">
        <v>58</v>
      </c>
      <c r="F26" s="87" t="s">
        <v>71</v>
      </c>
      <c r="G26" s="136" t="s">
        <v>126</v>
      </c>
      <c r="H26" s="88" t="s">
        <v>59</v>
      </c>
      <c r="I26" s="312" t="s">
        <v>331</v>
      </c>
      <c r="J26" s="89"/>
    </row>
    <row r="27" spans="1:10" ht="97.5" customHeight="1" thickBot="1">
      <c r="A27" s="57">
        <v>4</v>
      </c>
      <c r="B27" s="58">
        <v>2</v>
      </c>
      <c r="C27" s="58">
        <v>1</v>
      </c>
      <c r="D27" s="58">
        <v>2</v>
      </c>
      <c r="E27" s="90" t="s">
        <v>85</v>
      </c>
      <c r="F27" s="91" t="s">
        <v>56</v>
      </c>
      <c r="G27" s="136" t="s">
        <v>126</v>
      </c>
      <c r="H27" s="92" t="s">
        <v>90</v>
      </c>
      <c r="I27" s="82" t="s">
        <v>268</v>
      </c>
      <c r="J27" s="93"/>
    </row>
    <row r="28" spans="1:10" ht="62.25" customHeight="1" thickBot="1">
      <c r="A28" s="59">
        <v>4</v>
      </c>
      <c r="B28" s="60">
        <v>2</v>
      </c>
      <c r="C28" s="60">
        <v>2</v>
      </c>
      <c r="D28" s="61"/>
      <c r="E28" s="94" t="s">
        <v>86</v>
      </c>
      <c r="F28" s="95"/>
      <c r="G28" s="96"/>
      <c r="H28" s="97"/>
      <c r="I28" s="295"/>
      <c r="J28" s="93"/>
    </row>
    <row r="29" spans="1:10" ht="77.25" customHeight="1">
      <c r="A29" s="78">
        <v>4</v>
      </c>
      <c r="B29" s="79">
        <v>2</v>
      </c>
      <c r="C29" s="79">
        <v>2</v>
      </c>
      <c r="D29" s="79">
        <v>1</v>
      </c>
      <c r="E29" s="98" t="s">
        <v>87</v>
      </c>
      <c r="F29" s="98" t="s">
        <v>56</v>
      </c>
      <c r="G29" s="136" t="s">
        <v>126</v>
      </c>
      <c r="H29" s="99" t="s">
        <v>96</v>
      </c>
      <c r="I29" s="314" t="s">
        <v>329</v>
      </c>
      <c r="J29" s="93"/>
    </row>
    <row r="30" spans="1:10" ht="120.75" customHeight="1">
      <c r="A30" s="16">
        <v>4</v>
      </c>
      <c r="B30" s="16">
        <v>2</v>
      </c>
      <c r="C30" s="16">
        <v>3</v>
      </c>
      <c r="D30" s="16"/>
      <c r="E30" s="100" t="s">
        <v>88</v>
      </c>
      <c r="F30" s="101" t="s">
        <v>56</v>
      </c>
      <c r="G30" s="136" t="s">
        <v>126</v>
      </c>
      <c r="H30" s="92" t="s">
        <v>91</v>
      </c>
      <c r="I30" s="315" t="s">
        <v>311</v>
      </c>
      <c r="J30" s="93"/>
    </row>
    <row r="31" spans="1:10" ht="38.25" customHeight="1" thickBot="1">
      <c r="A31" s="62">
        <v>4</v>
      </c>
      <c r="B31" s="63">
        <v>4</v>
      </c>
      <c r="C31" s="64"/>
      <c r="D31" s="64"/>
      <c r="E31" s="367" t="s">
        <v>81</v>
      </c>
      <c r="F31" s="368"/>
      <c r="G31" s="368"/>
      <c r="H31" s="368"/>
      <c r="I31" s="368"/>
      <c r="J31" s="369"/>
    </row>
    <row r="32" spans="1:10" ht="100.5" customHeight="1" thickBot="1">
      <c r="A32" s="65">
        <v>4</v>
      </c>
      <c r="B32" s="106">
        <v>4</v>
      </c>
      <c r="C32" s="106">
        <v>1</v>
      </c>
      <c r="D32" s="106">
        <v>1</v>
      </c>
      <c r="E32" s="105" t="s">
        <v>82</v>
      </c>
      <c r="F32" s="105" t="s">
        <v>83</v>
      </c>
      <c r="G32" s="136" t="s">
        <v>126</v>
      </c>
      <c r="H32" s="111" t="s">
        <v>93</v>
      </c>
      <c r="I32" s="293" t="s">
        <v>269</v>
      </c>
      <c r="J32" s="112"/>
    </row>
    <row r="33" spans="1:10" ht="100.5" customHeight="1" thickBot="1">
      <c r="A33" s="65">
        <v>4</v>
      </c>
      <c r="B33" s="104">
        <v>4</v>
      </c>
      <c r="C33" s="104">
        <v>1</v>
      </c>
      <c r="D33" s="104">
        <v>2</v>
      </c>
      <c r="E33" s="105" t="s">
        <v>84</v>
      </c>
      <c r="F33" s="105" t="s">
        <v>97</v>
      </c>
      <c r="G33" s="136" t="s">
        <v>126</v>
      </c>
      <c r="H33" s="80" t="s">
        <v>66</v>
      </c>
      <c r="I33" s="33" t="s">
        <v>305</v>
      </c>
      <c r="J33" s="107"/>
    </row>
    <row r="34" spans="1:10" ht="33.75" customHeight="1" thickBot="1">
      <c r="A34" s="45">
        <v>4</v>
      </c>
      <c r="B34" s="46">
        <v>3</v>
      </c>
      <c r="C34" s="46"/>
      <c r="D34" s="46"/>
      <c r="E34" s="370" t="s">
        <v>35</v>
      </c>
      <c r="F34" s="371"/>
      <c r="G34" s="371"/>
      <c r="H34" s="371"/>
      <c r="I34" s="371"/>
      <c r="J34" s="371"/>
    </row>
    <row r="35" spans="1:10" ht="81.75" customHeight="1" thickBot="1">
      <c r="A35" s="31">
        <v>4</v>
      </c>
      <c r="B35" s="29">
        <v>3</v>
      </c>
      <c r="C35" s="29">
        <v>1</v>
      </c>
      <c r="D35" s="29"/>
      <c r="E35" s="80" t="s">
        <v>60</v>
      </c>
      <c r="F35" s="81" t="s">
        <v>61</v>
      </c>
      <c r="G35" s="136" t="s">
        <v>126</v>
      </c>
      <c r="H35" s="81" t="s">
        <v>62</v>
      </c>
      <c r="I35" s="316" t="s">
        <v>319</v>
      </c>
      <c r="J35" s="113"/>
    </row>
    <row r="36" spans="1:10" ht="104.25" customHeight="1" thickBot="1">
      <c r="A36" s="31">
        <v>4</v>
      </c>
      <c r="B36" s="29">
        <v>3</v>
      </c>
      <c r="C36" s="29">
        <v>2</v>
      </c>
      <c r="D36" s="29"/>
      <c r="E36" s="80" t="s">
        <v>63</v>
      </c>
      <c r="F36" s="81" t="s">
        <v>61</v>
      </c>
      <c r="G36" s="136" t="s">
        <v>126</v>
      </c>
      <c r="H36" s="81" t="s">
        <v>64</v>
      </c>
      <c r="I36" s="82" t="s">
        <v>268</v>
      </c>
      <c r="J36" s="113" t="s">
        <v>67</v>
      </c>
    </row>
    <row r="37" spans="1:10" ht="102.75" customHeight="1" thickBot="1">
      <c r="A37" s="31">
        <v>4</v>
      </c>
      <c r="B37" s="29">
        <v>3</v>
      </c>
      <c r="C37" s="29">
        <v>3</v>
      </c>
      <c r="D37" s="29"/>
      <c r="E37" s="34" t="s">
        <v>65</v>
      </c>
      <c r="F37" s="33" t="s">
        <v>61</v>
      </c>
      <c r="G37" s="136" t="s">
        <v>126</v>
      </c>
      <c r="H37" s="34" t="s">
        <v>66</v>
      </c>
      <c r="I37" s="33" t="s">
        <v>327</v>
      </c>
      <c r="J37" s="30"/>
    </row>
    <row r="38" spans="1:10">
      <c r="A38" s="108">
        <v>4</v>
      </c>
      <c r="B38" s="108">
        <v>5</v>
      </c>
      <c r="C38" s="357" t="s">
        <v>262</v>
      </c>
      <c r="D38" s="358"/>
      <c r="E38" s="358"/>
      <c r="F38" s="358"/>
      <c r="G38" s="358"/>
      <c r="H38" s="358"/>
      <c r="I38" s="358"/>
      <c r="J38" s="359"/>
    </row>
    <row r="39" spans="1:10" ht="409.6" customHeight="1">
      <c r="A39" s="109">
        <v>4</v>
      </c>
      <c r="B39" s="109">
        <v>5</v>
      </c>
      <c r="C39" s="134">
        <v>1</v>
      </c>
      <c r="D39" s="134"/>
      <c r="E39" s="135" t="s">
        <v>98</v>
      </c>
      <c r="F39" s="136" t="s">
        <v>99</v>
      </c>
      <c r="G39" s="136" t="s">
        <v>126</v>
      </c>
      <c r="H39" s="135" t="s">
        <v>100</v>
      </c>
      <c r="I39" s="137" t="s">
        <v>127</v>
      </c>
      <c r="J39" s="138"/>
    </row>
    <row r="40" spans="1:10" ht="99" customHeight="1">
      <c r="B40" s="110">
        <v>5</v>
      </c>
      <c r="C40" s="139">
        <v>2</v>
      </c>
      <c r="D40" s="139"/>
      <c r="E40" s="135" t="s">
        <v>101</v>
      </c>
      <c r="F40" s="136" t="s">
        <v>102</v>
      </c>
      <c r="G40" s="136" t="s">
        <v>126</v>
      </c>
      <c r="H40" s="135" t="s">
        <v>103</v>
      </c>
      <c r="I40" s="261" t="s">
        <v>261</v>
      </c>
      <c r="J40" s="138"/>
    </row>
    <row r="41" spans="1:10" ht="282.75" customHeight="1">
      <c r="A41" s="109">
        <v>4</v>
      </c>
      <c r="B41" s="109">
        <v>5</v>
      </c>
      <c r="C41" s="134">
        <v>3</v>
      </c>
      <c r="D41" s="139">
        <v>4</v>
      </c>
      <c r="E41" s="135" t="s">
        <v>104</v>
      </c>
      <c r="F41" s="136" t="s">
        <v>105</v>
      </c>
      <c r="G41" s="136" t="s">
        <v>126</v>
      </c>
      <c r="H41" s="135" t="s">
        <v>106</v>
      </c>
      <c r="I41" s="137" t="s">
        <v>128</v>
      </c>
      <c r="J41" s="140" t="s">
        <v>129</v>
      </c>
    </row>
    <row r="42" spans="1:10" ht="183.75" customHeight="1">
      <c r="A42" s="110">
        <v>4</v>
      </c>
      <c r="B42" s="109">
        <v>5</v>
      </c>
      <c r="C42" s="134">
        <v>4</v>
      </c>
      <c r="D42" s="134"/>
      <c r="E42" s="135" t="s">
        <v>107</v>
      </c>
      <c r="F42" s="136" t="s">
        <v>108</v>
      </c>
      <c r="G42" s="136" t="s">
        <v>126</v>
      </c>
      <c r="H42" s="135" t="s">
        <v>103</v>
      </c>
      <c r="I42" s="136" t="s">
        <v>263</v>
      </c>
      <c r="J42" s="141"/>
    </row>
  </sheetData>
  <mergeCells count="14">
    <mergeCell ref="C38:J38"/>
    <mergeCell ref="C6:J6"/>
    <mergeCell ref="D7:J7"/>
    <mergeCell ref="E24:J24"/>
    <mergeCell ref="E31:J31"/>
    <mergeCell ref="E34:J34"/>
    <mergeCell ref="J4:J5"/>
    <mergeCell ref="A2:I2"/>
    <mergeCell ref="A4:D4"/>
    <mergeCell ref="E4:E5"/>
    <mergeCell ref="F4:F5"/>
    <mergeCell ref="G4:G5"/>
    <mergeCell ref="H4:H5"/>
    <mergeCell ref="I4:I5"/>
  </mergeCells>
  <pageMargins left="0.70866141732283472" right="0.70866141732283472" top="0.74803149606299213" bottom="0.74803149606299213" header="0.31496062992125984" footer="0.31496062992125984"/>
  <pageSetup paperSize="9" scale="39" orientation="landscape" horizontalDpi="180" verticalDpi="180" r:id="rId1"/>
  <rowBreaks count="2" manualBreakCount="2">
    <brk id="17" max="9" man="1"/>
    <brk id="27" max="9" man="1"/>
  </rowBreaks>
</worksheet>
</file>

<file path=xl/worksheets/sheet3.xml><?xml version="1.0" encoding="utf-8"?>
<worksheet xmlns="http://schemas.openxmlformats.org/spreadsheetml/2006/main" xmlns:r="http://schemas.openxmlformats.org/officeDocument/2006/relationships">
  <dimension ref="A2:O16"/>
  <sheetViews>
    <sheetView workbookViewId="0">
      <selection activeCell="C14" sqref="C14:O14"/>
    </sheetView>
  </sheetViews>
  <sheetFormatPr defaultRowHeight="15"/>
  <cols>
    <col min="3" max="3" width="11.140625" customWidth="1"/>
    <col min="4" max="4" width="10.5703125" customWidth="1"/>
    <col min="5" max="10" width="7.42578125" bestFit="1" customWidth="1"/>
    <col min="11" max="14" width="7.42578125" customWidth="1"/>
    <col min="15" max="15" width="16.140625" customWidth="1"/>
  </cols>
  <sheetData>
    <row r="2" spans="1:15" ht="16.5" thickBot="1">
      <c r="A2" s="158"/>
      <c r="B2" s="158"/>
      <c r="C2" s="159"/>
      <c r="D2" s="159"/>
      <c r="E2" s="159"/>
      <c r="F2" s="159"/>
      <c r="G2" s="159"/>
      <c r="H2" s="159"/>
      <c r="I2" s="159"/>
      <c r="J2" s="159"/>
      <c r="K2" s="159"/>
      <c r="L2" s="159"/>
      <c r="M2" s="159"/>
      <c r="N2" s="159"/>
      <c r="O2" s="159"/>
    </row>
    <row r="3" spans="1:15" ht="51.75" customHeight="1" thickBot="1">
      <c r="A3" s="375" t="s">
        <v>2</v>
      </c>
      <c r="B3" s="376"/>
      <c r="C3" s="379" t="s">
        <v>130</v>
      </c>
      <c r="D3" s="379" t="s">
        <v>131</v>
      </c>
      <c r="E3" s="389" t="s">
        <v>132</v>
      </c>
      <c r="F3" s="390"/>
      <c r="G3" s="390"/>
      <c r="H3" s="390"/>
      <c r="I3" s="390"/>
      <c r="J3" s="390"/>
      <c r="K3" s="390"/>
      <c r="L3" s="390"/>
      <c r="M3" s="390"/>
      <c r="N3" s="391"/>
      <c r="O3" s="160" t="s">
        <v>133</v>
      </c>
    </row>
    <row r="4" spans="1:15" ht="39" thickBot="1">
      <c r="A4" s="377"/>
      <c r="B4" s="378"/>
      <c r="C4" s="380"/>
      <c r="D4" s="380"/>
      <c r="E4" s="161" t="s">
        <v>134</v>
      </c>
      <c r="F4" s="160" t="s">
        <v>135</v>
      </c>
      <c r="G4" s="160" t="s">
        <v>136</v>
      </c>
      <c r="H4" s="160" t="s">
        <v>113</v>
      </c>
      <c r="I4" s="160" t="s">
        <v>116</v>
      </c>
      <c r="J4" s="160" t="s">
        <v>124</v>
      </c>
      <c r="K4" s="161" t="s">
        <v>145</v>
      </c>
      <c r="L4" s="161" t="s">
        <v>146</v>
      </c>
      <c r="M4" s="161" t="s">
        <v>147</v>
      </c>
      <c r="N4" s="161" t="s">
        <v>148</v>
      </c>
      <c r="O4" s="162" t="s">
        <v>137</v>
      </c>
    </row>
    <row r="5" spans="1:15" ht="15.75" thickBot="1">
      <c r="A5" s="163" t="s">
        <v>11</v>
      </c>
      <c r="B5" s="164" t="s">
        <v>12</v>
      </c>
      <c r="C5" s="162"/>
      <c r="D5" s="162"/>
      <c r="E5" s="162"/>
      <c r="F5" s="162"/>
      <c r="G5" s="162"/>
      <c r="H5" s="161"/>
      <c r="I5" s="162"/>
      <c r="J5" s="162"/>
      <c r="K5" s="162"/>
      <c r="L5" s="162"/>
      <c r="M5" s="162"/>
      <c r="N5" s="162"/>
      <c r="O5" s="162"/>
    </row>
    <row r="6" spans="1:15">
      <c r="A6" s="381">
        <v>4</v>
      </c>
      <c r="B6" s="381">
        <v>1</v>
      </c>
      <c r="C6" s="383" t="s">
        <v>138</v>
      </c>
      <c r="D6" s="384"/>
      <c r="E6" s="384"/>
      <c r="F6" s="384"/>
      <c r="G6" s="384"/>
      <c r="H6" s="384"/>
      <c r="I6" s="384"/>
      <c r="J6" s="384"/>
      <c r="K6" s="384"/>
      <c r="L6" s="384"/>
      <c r="M6" s="384"/>
      <c r="N6" s="384"/>
      <c r="O6" s="385"/>
    </row>
    <row r="7" spans="1:15" ht="15.75" thickBot="1">
      <c r="A7" s="382"/>
      <c r="B7" s="382"/>
      <c r="C7" s="386" t="s">
        <v>139</v>
      </c>
      <c r="D7" s="387"/>
      <c r="E7" s="387"/>
      <c r="F7" s="387"/>
      <c r="G7" s="387"/>
      <c r="H7" s="387"/>
      <c r="I7" s="387"/>
      <c r="J7" s="387"/>
      <c r="K7" s="387"/>
      <c r="L7" s="387"/>
      <c r="M7" s="387"/>
      <c r="N7" s="387"/>
      <c r="O7" s="388"/>
    </row>
    <row r="8" spans="1:15">
      <c r="A8" s="381">
        <v>4</v>
      </c>
      <c r="B8" s="381">
        <v>2</v>
      </c>
      <c r="C8" s="383" t="s">
        <v>140</v>
      </c>
      <c r="D8" s="384"/>
      <c r="E8" s="384"/>
      <c r="F8" s="384"/>
      <c r="G8" s="384"/>
      <c r="H8" s="384"/>
      <c r="I8" s="384"/>
      <c r="J8" s="384"/>
      <c r="K8" s="384"/>
      <c r="L8" s="384"/>
      <c r="M8" s="384"/>
      <c r="N8" s="384"/>
      <c r="O8" s="385"/>
    </row>
    <row r="9" spans="1:15">
      <c r="A9" s="403"/>
      <c r="B9" s="403"/>
      <c r="C9" s="372" t="s">
        <v>141</v>
      </c>
      <c r="D9" s="373"/>
      <c r="E9" s="373"/>
      <c r="F9" s="373"/>
      <c r="G9" s="373"/>
      <c r="H9" s="373"/>
      <c r="I9" s="373"/>
      <c r="J9" s="373"/>
      <c r="K9" s="373"/>
      <c r="L9" s="373"/>
      <c r="M9" s="373"/>
      <c r="N9" s="373"/>
      <c r="O9" s="374"/>
    </row>
    <row r="10" spans="1:15" ht="15.75" thickBot="1">
      <c r="A10" s="382"/>
      <c r="B10" s="382"/>
      <c r="C10" s="386" t="s">
        <v>142</v>
      </c>
      <c r="D10" s="387"/>
      <c r="E10" s="387"/>
      <c r="F10" s="387"/>
      <c r="G10" s="387"/>
      <c r="H10" s="387"/>
      <c r="I10" s="387"/>
      <c r="J10" s="387"/>
      <c r="K10" s="387"/>
      <c r="L10" s="387"/>
      <c r="M10" s="387"/>
      <c r="N10" s="387"/>
      <c r="O10" s="388"/>
    </row>
    <row r="11" spans="1:15">
      <c r="A11" s="381">
        <v>4</v>
      </c>
      <c r="B11" s="381">
        <v>3</v>
      </c>
      <c r="C11" s="383" t="s">
        <v>143</v>
      </c>
      <c r="D11" s="384"/>
      <c r="E11" s="384"/>
      <c r="F11" s="384"/>
      <c r="G11" s="384"/>
      <c r="H11" s="384"/>
      <c r="I11" s="384"/>
      <c r="J11" s="384"/>
      <c r="K11" s="384"/>
      <c r="L11" s="384"/>
      <c r="M11" s="384"/>
      <c r="N11" s="384"/>
      <c r="O11" s="385"/>
    </row>
    <row r="12" spans="1:15" ht="15.75" thickBot="1">
      <c r="A12" s="382"/>
      <c r="B12" s="382"/>
      <c r="C12" s="386" t="s">
        <v>139</v>
      </c>
      <c r="D12" s="387"/>
      <c r="E12" s="387"/>
      <c r="F12" s="387"/>
      <c r="G12" s="387"/>
      <c r="H12" s="387"/>
      <c r="I12" s="387"/>
      <c r="J12" s="387"/>
      <c r="K12" s="387"/>
      <c r="L12" s="387"/>
      <c r="M12" s="387"/>
      <c r="N12" s="387"/>
      <c r="O12" s="388"/>
    </row>
    <row r="13" spans="1:15">
      <c r="A13" s="381">
        <v>4</v>
      </c>
      <c r="B13" s="381">
        <v>4</v>
      </c>
      <c r="C13" s="400" t="s">
        <v>144</v>
      </c>
      <c r="D13" s="401"/>
      <c r="E13" s="401"/>
      <c r="F13" s="401"/>
      <c r="G13" s="401"/>
      <c r="H13" s="401"/>
      <c r="I13" s="401"/>
      <c r="J13" s="401"/>
      <c r="K13" s="401"/>
      <c r="L13" s="401"/>
      <c r="M13" s="401"/>
      <c r="N13" s="401"/>
      <c r="O13" s="402"/>
    </row>
    <row r="14" spans="1:15" ht="15.75" thickBot="1">
      <c r="A14" s="382"/>
      <c r="B14" s="382"/>
      <c r="C14" s="386" t="s">
        <v>139</v>
      </c>
      <c r="D14" s="387"/>
      <c r="E14" s="387"/>
      <c r="F14" s="387"/>
      <c r="G14" s="387"/>
      <c r="H14" s="387"/>
      <c r="I14" s="387"/>
      <c r="J14" s="387"/>
      <c r="K14" s="387"/>
      <c r="L14" s="387"/>
      <c r="M14" s="387"/>
      <c r="N14" s="387"/>
      <c r="O14" s="388"/>
    </row>
    <row r="15" spans="1:15">
      <c r="A15" s="392">
        <v>4</v>
      </c>
      <c r="B15" s="392">
        <v>5</v>
      </c>
      <c r="C15" s="394" t="s">
        <v>260</v>
      </c>
      <c r="D15" s="395"/>
      <c r="E15" s="395"/>
      <c r="F15" s="395"/>
      <c r="G15" s="395"/>
      <c r="H15" s="395"/>
      <c r="I15" s="395"/>
      <c r="J15" s="395"/>
      <c r="K15" s="395"/>
      <c r="L15" s="395"/>
      <c r="M15" s="395"/>
      <c r="N15" s="395"/>
      <c r="O15" s="396"/>
    </row>
    <row r="16" spans="1:15" ht="15.75" thickBot="1">
      <c r="A16" s="393"/>
      <c r="B16" s="393"/>
      <c r="C16" s="397" t="s">
        <v>139</v>
      </c>
      <c r="D16" s="398"/>
      <c r="E16" s="398"/>
      <c r="F16" s="398"/>
      <c r="G16" s="398"/>
      <c r="H16" s="398"/>
      <c r="I16" s="398"/>
      <c r="J16" s="398"/>
      <c r="K16" s="398"/>
      <c r="L16" s="398"/>
      <c r="M16" s="398"/>
      <c r="N16" s="398"/>
      <c r="O16" s="399"/>
    </row>
  </sheetData>
  <mergeCells count="25">
    <mergeCell ref="A15:A16"/>
    <mergeCell ref="B15:B16"/>
    <mergeCell ref="C15:O15"/>
    <mergeCell ref="C16:O16"/>
    <mergeCell ref="C10:O10"/>
    <mergeCell ref="A13:A14"/>
    <mergeCell ref="B13:B14"/>
    <mergeCell ref="C13:O13"/>
    <mergeCell ref="C14:O14"/>
    <mergeCell ref="A11:A12"/>
    <mergeCell ref="B11:B12"/>
    <mergeCell ref="C11:O11"/>
    <mergeCell ref="C12:O12"/>
    <mergeCell ref="A8:A10"/>
    <mergeCell ref="B8:B10"/>
    <mergeCell ref="C8:O8"/>
    <mergeCell ref="C9:O9"/>
    <mergeCell ref="A3:B4"/>
    <mergeCell ref="C3:C4"/>
    <mergeCell ref="D3:D4"/>
    <mergeCell ref="A6:A7"/>
    <mergeCell ref="B6:B7"/>
    <mergeCell ref="C6:O6"/>
    <mergeCell ref="C7:O7"/>
    <mergeCell ref="E3:N3"/>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M18"/>
  <sheetViews>
    <sheetView topLeftCell="A4" workbookViewId="0">
      <selection activeCell="I7" sqref="I7:I8"/>
    </sheetView>
  </sheetViews>
  <sheetFormatPr defaultRowHeight="15"/>
  <cols>
    <col min="6" max="6" width="29.42578125" customWidth="1"/>
    <col min="7" max="7" width="23.85546875" customWidth="1"/>
  </cols>
  <sheetData>
    <row r="1" spans="1:13">
      <c r="A1" s="165"/>
    </row>
    <row r="2" spans="1:13" ht="15.75">
      <c r="A2" s="177" t="s">
        <v>168</v>
      </c>
      <c r="B2" s="177"/>
      <c r="C2" s="177"/>
      <c r="D2" s="177"/>
      <c r="E2" s="177"/>
      <c r="F2" s="177"/>
      <c r="G2" s="177"/>
      <c r="H2" s="177"/>
      <c r="I2" s="177"/>
      <c r="J2" s="177"/>
      <c r="K2" s="177"/>
      <c r="L2" s="177"/>
      <c r="M2" s="177"/>
    </row>
    <row r="3" spans="1:13" ht="15.75">
      <c r="A3" s="166"/>
    </row>
    <row r="4" spans="1:13">
      <c r="A4" s="404" t="s">
        <v>169</v>
      </c>
      <c r="B4" s="404"/>
      <c r="C4" s="404"/>
      <c r="D4" s="404"/>
      <c r="E4" s="404"/>
      <c r="F4" s="404"/>
      <c r="G4" s="404"/>
      <c r="H4" s="404"/>
      <c r="I4" s="404"/>
      <c r="J4" s="404"/>
      <c r="K4" s="404"/>
      <c r="L4" s="404"/>
      <c r="M4" s="404"/>
    </row>
    <row r="5" spans="1:13">
      <c r="A5" s="167" t="s">
        <v>149</v>
      </c>
    </row>
    <row r="6" spans="1:13" ht="16.5" thickBot="1">
      <c r="A6" s="168"/>
    </row>
    <row r="7" spans="1:13" ht="15.75" thickBot="1">
      <c r="A7" s="405" t="s">
        <v>2</v>
      </c>
      <c r="B7" s="406"/>
      <c r="C7" s="406"/>
      <c r="D7" s="407"/>
      <c r="E7" s="408" t="s">
        <v>150</v>
      </c>
      <c r="F7" s="408" t="s">
        <v>151</v>
      </c>
      <c r="G7" s="408" t="s">
        <v>152</v>
      </c>
      <c r="H7" s="408" t="s">
        <v>153</v>
      </c>
      <c r="I7" s="408" t="s">
        <v>125</v>
      </c>
      <c r="J7" s="408" t="s">
        <v>154</v>
      </c>
      <c r="K7" s="408" t="s">
        <v>155</v>
      </c>
      <c r="L7" s="408" t="s">
        <v>156</v>
      </c>
      <c r="M7" s="408" t="s">
        <v>157</v>
      </c>
    </row>
    <row r="8" spans="1:13" ht="31.5" customHeight="1" thickBot="1">
      <c r="A8" s="169" t="s">
        <v>11</v>
      </c>
      <c r="B8" s="170" t="s">
        <v>12</v>
      </c>
      <c r="C8" s="170" t="s">
        <v>18</v>
      </c>
      <c r="D8" s="170" t="s">
        <v>19</v>
      </c>
      <c r="E8" s="409"/>
      <c r="F8" s="409"/>
      <c r="G8" s="409"/>
      <c r="H8" s="409"/>
      <c r="I8" s="409"/>
      <c r="J8" s="409"/>
      <c r="K8" s="409"/>
      <c r="L8" s="409"/>
      <c r="M8" s="409"/>
    </row>
    <row r="9" spans="1:13" ht="15.75" thickBot="1">
      <c r="A9" s="171" t="s">
        <v>158</v>
      </c>
      <c r="B9" s="172" t="s">
        <v>159</v>
      </c>
      <c r="C9" s="170"/>
      <c r="D9" s="170"/>
      <c r="E9" s="172"/>
      <c r="F9" s="410" t="s">
        <v>160</v>
      </c>
      <c r="G9" s="411"/>
      <c r="H9" s="411"/>
      <c r="I9" s="411"/>
      <c r="J9" s="411"/>
      <c r="K9" s="411"/>
      <c r="L9" s="411"/>
      <c r="M9" s="412"/>
    </row>
    <row r="10" spans="1:13" ht="60.75" thickBot="1">
      <c r="A10" s="413" t="s">
        <v>158</v>
      </c>
      <c r="B10" s="413" t="s">
        <v>159</v>
      </c>
      <c r="C10" s="408" t="s">
        <v>158</v>
      </c>
      <c r="D10" s="408" t="s">
        <v>159</v>
      </c>
      <c r="E10" s="413" t="s">
        <v>161</v>
      </c>
      <c r="F10" s="417" t="s">
        <v>162</v>
      </c>
      <c r="G10" s="173" t="s">
        <v>163</v>
      </c>
      <c r="H10" s="172" t="s">
        <v>164</v>
      </c>
      <c r="I10" s="172"/>
      <c r="J10" s="172"/>
      <c r="K10" s="172"/>
      <c r="L10" s="172"/>
      <c r="M10" s="172"/>
    </row>
    <row r="11" spans="1:13" ht="48.75" thickBot="1">
      <c r="A11" s="414"/>
      <c r="B11" s="414"/>
      <c r="C11" s="416"/>
      <c r="D11" s="416"/>
      <c r="E11" s="414"/>
      <c r="F11" s="418"/>
      <c r="G11" s="173" t="s">
        <v>165</v>
      </c>
      <c r="H11" s="172"/>
      <c r="I11" s="172"/>
      <c r="J11" s="172"/>
      <c r="K11" s="172"/>
      <c r="L11" s="172"/>
      <c r="M11" s="172"/>
    </row>
    <row r="12" spans="1:13" ht="48.75" thickBot="1">
      <c r="A12" s="414"/>
      <c r="B12" s="414"/>
      <c r="C12" s="416"/>
      <c r="D12" s="416"/>
      <c r="E12" s="414"/>
      <c r="F12" s="418"/>
      <c r="G12" s="173" t="s">
        <v>165</v>
      </c>
      <c r="H12" s="172"/>
      <c r="I12" s="172"/>
      <c r="J12" s="172"/>
      <c r="K12" s="172"/>
      <c r="L12" s="172"/>
      <c r="M12" s="172"/>
    </row>
    <row r="13" spans="1:13" ht="15.75" thickBot="1">
      <c r="A13" s="414"/>
      <c r="B13" s="414"/>
      <c r="C13" s="416"/>
      <c r="D13" s="416"/>
      <c r="E13" s="414"/>
      <c r="F13" s="418"/>
      <c r="G13" s="173" t="s">
        <v>166</v>
      </c>
      <c r="H13" s="172"/>
      <c r="I13" s="172"/>
      <c r="J13" s="172"/>
      <c r="K13" s="172"/>
      <c r="L13" s="172"/>
      <c r="M13" s="172"/>
    </row>
    <row r="14" spans="1:13" ht="48.75" thickBot="1">
      <c r="A14" s="415"/>
      <c r="B14" s="415"/>
      <c r="C14" s="409"/>
      <c r="D14" s="409"/>
      <c r="E14" s="415"/>
      <c r="F14" s="419"/>
      <c r="G14" s="173" t="s">
        <v>165</v>
      </c>
      <c r="H14" s="172"/>
      <c r="I14" s="172"/>
      <c r="J14" s="172"/>
      <c r="K14" s="172"/>
      <c r="L14" s="172"/>
      <c r="M14" s="172"/>
    </row>
    <row r="15" spans="1:13" ht="15.75">
      <c r="A15" s="174"/>
    </row>
    <row r="16" spans="1:13" ht="15.75">
      <c r="A16" s="174" t="s">
        <v>167</v>
      </c>
    </row>
    <row r="17" spans="1:1">
      <c r="A17" s="175"/>
    </row>
    <row r="18" spans="1:1" ht="15.75">
      <c r="A18" s="174"/>
    </row>
  </sheetData>
  <mergeCells count="18">
    <mergeCell ref="F9:M9"/>
    <mergeCell ref="A10:A14"/>
    <mergeCell ref="B10:B14"/>
    <mergeCell ref="C10:C14"/>
    <mergeCell ref="D10:D14"/>
    <mergeCell ref="E10:E14"/>
    <mergeCell ref="F10:F14"/>
    <mergeCell ref="A4:M4"/>
    <mergeCell ref="A7:D7"/>
    <mergeCell ref="E7:E8"/>
    <mergeCell ref="F7:F8"/>
    <mergeCell ref="G7:G8"/>
    <mergeCell ref="H7:H8"/>
    <mergeCell ref="I7:I8"/>
    <mergeCell ref="J7:J8"/>
    <mergeCell ref="K7:K8"/>
    <mergeCell ref="L7:L8"/>
    <mergeCell ref="M7:M8"/>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Q36"/>
  <sheetViews>
    <sheetView zoomScale="87" zoomScaleNormal="87" workbookViewId="0">
      <selection activeCell="R12" sqref="R12"/>
    </sheetView>
  </sheetViews>
  <sheetFormatPr defaultRowHeight="15"/>
  <cols>
    <col min="1" max="1" width="4" style="266" bestFit="1" customWidth="1"/>
    <col min="2" max="2" width="3.42578125" style="266" bestFit="1" customWidth="1"/>
    <col min="3" max="3" width="3.85546875" style="266" bestFit="1" customWidth="1"/>
    <col min="4" max="4" width="2.7109375" style="266" bestFit="1" customWidth="1"/>
    <col min="5" max="5" width="3.42578125" style="266" customWidth="1"/>
    <col min="6" max="6" width="36" style="266" customWidth="1"/>
    <col min="7" max="7" width="18.28515625" style="266" customWidth="1"/>
    <col min="8" max="10" width="9.140625" style="266"/>
    <col min="11" max="11" width="13" style="266" customWidth="1"/>
    <col min="12" max="13" width="9.140625" style="266"/>
    <col min="14" max="14" width="10.5703125" style="266" customWidth="1"/>
    <col min="15" max="15" width="13" style="266" customWidth="1"/>
    <col min="16" max="17" width="11.85546875" style="266" customWidth="1"/>
  </cols>
  <sheetData>
    <row r="1" spans="1:17">
      <c r="Q1" s="266" t="s">
        <v>170</v>
      </c>
    </row>
    <row r="2" spans="1:17" ht="15.75" customHeight="1">
      <c r="A2" s="420" t="s">
        <v>278</v>
      </c>
      <c r="B2" s="420"/>
      <c r="C2" s="420"/>
      <c r="D2" s="420"/>
      <c r="E2" s="420"/>
      <c r="F2" s="420"/>
      <c r="G2" s="420"/>
      <c r="H2" s="420"/>
      <c r="I2" s="420"/>
      <c r="J2" s="420"/>
      <c r="K2" s="420"/>
      <c r="L2" s="420"/>
      <c r="M2" s="420"/>
      <c r="N2" s="420"/>
      <c r="O2" s="420"/>
      <c r="P2" s="420"/>
      <c r="Q2" s="420"/>
    </row>
    <row r="3" spans="1:17" ht="15.75">
      <c r="A3" s="421" t="s">
        <v>171</v>
      </c>
      <c r="B3" s="421"/>
      <c r="C3" s="421"/>
      <c r="D3" s="421"/>
      <c r="E3" s="421"/>
      <c r="F3" s="421"/>
      <c r="G3" s="421"/>
      <c r="H3" s="421"/>
      <c r="I3" s="421"/>
      <c r="J3" s="421"/>
      <c r="K3" s="421"/>
      <c r="L3" s="421"/>
      <c r="M3" s="421"/>
      <c r="N3" s="421"/>
      <c r="O3" s="421"/>
      <c r="P3" s="421"/>
      <c r="Q3" s="421"/>
    </row>
    <row r="4" spans="1:17">
      <c r="A4"/>
      <c r="B4"/>
      <c r="C4"/>
      <c r="D4"/>
      <c r="E4"/>
      <c r="F4"/>
      <c r="G4"/>
      <c r="H4"/>
      <c r="I4"/>
      <c r="J4"/>
      <c r="K4"/>
      <c r="L4"/>
      <c r="M4"/>
      <c r="N4"/>
      <c r="O4"/>
      <c r="P4"/>
      <c r="Q4"/>
    </row>
    <row r="5" spans="1:17" ht="65.25" customHeight="1">
      <c r="A5" s="422" t="s">
        <v>172</v>
      </c>
      <c r="B5" s="422"/>
      <c r="C5" s="422"/>
      <c r="D5" s="422"/>
      <c r="E5" s="422"/>
      <c r="F5" s="423" t="s">
        <v>173</v>
      </c>
      <c r="G5" s="423" t="s">
        <v>174</v>
      </c>
      <c r="H5" s="424" t="s">
        <v>175</v>
      </c>
      <c r="I5" s="425"/>
      <c r="J5" s="425"/>
      <c r="K5" s="425"/>
      <c r="L5" s="426"/>
      <c r="M5" s="422" t="s">
        <v>176</v>
      </c>
      <c r="N5" s="422"/>
      <c r="O5" s="422"/>
      <c r="P5" s="427" t="s">
        <v>177</v>
      </c>
      <c r="Q5" s="427"/>
    </row>
    <row r="6" spans="1:17" ht="75" customHeight="1">
      <c r="A6" s="187" t="s">
        <v>11</v>
      </c>
      <c r="B6" s="187" t="s">
        <v>12</v>
      </c>
      <c r="C6" s="187" t="s">
        <v>178</v>
      </c>
      <c r="D6" s="187" t="s">
        <v>19</v>
      </c>
      <c r="E6" s="187" t="s">
        <v>179</v>
      </c>
      <c r="F6" s="423"/>
      <c r="G6" s="423"/>
      <c r="H6" s="296" t="s">
        <v>150</v>
      </c>
      <c r="I6" s="296" t="s">
        <v>180</v>
      </c>
      <c r="J6" s="296" t="s">
        <v>181</v>
      </c>
      <c r="K6" s="296" t="s">
        <v>182</v>
      </c>
      <c r="L6" s="296" t="s">
        <v>183</v>
      </c>
      <c r="M6" s="178" t="s">
        <v>229</v>
      </c>
      <c r="N6" s="178" t="s">
        <v>184</v>
      </c>
      <c r="O6" s="178" t="s">
        <v>230</v>
      </c>
      <c r="P6" s="178" t="s">
        <v>185</v>
      </c>
      <c r="Q6" s="178" t="s">
        <v>186</v>
      </c>
    </row>
    <row r="7" spans="1:17">
      <c r="A7" s="179" t="s">
        <v>187</v>
      </c>
      <c r="B7" s="179"/>
      <c r="C7" s="179"/>
      <c r="D7" s="179"/>
      <c r="E7" s="179"/>
      <c r="F7" s="180" t="s">
        <v>188</v>
      </c>
      <c r="G7" s="181"/>
      <c r="H7" s="297"/>
      <c r="I7" s="297"/>
      <c r="J7" s="182"/>
      <c r="K7" s="182"/>
      <c r="L7" s="182"/>
      <c r="M7" s="298">
        <f>M9+M17+M21+M27+M29</f>
        <v>14908.6</v>
      </c>
      <c r="N7" s="298">
        <f>N9+N17+N21+N27+N29</f>
        <v>0</v>
      </c>
      <c r="O7" s="298">
        <f>O9+O17+O21+O27+O29</f>
        <v>13593.2</v>
      </c>
      <c r="P7" s="297"/>
      <c r="Q7" s="297"/>
    </row>
    <row r="8" spans="1:17">
      <c r="A8" s="179" t="s">
        <v>187</v>
      </c>
      <c r="B8" s="179" t="s">
        <v>189</v>
      </c>
      <c r="C8" s="179"/>
      <c r="D8" s="179"/>
      <c r="E8" s="179"/>
      <c r="F8" s="181"/>
      <c r="G8" s="181"/>
      <c r="H8" s="297"/>
      <c r="I8" s="297"/>
      <c r="J8" s="182"/>
      <c r="K8" s="182"/>
      <c r="L8" s="182"/>
      <c r="M8" s="297"/>
      <c r="N8" s="297"/>
      <c r="O8" s="297"/>
      <c r="P8" s="297"/>
      <c r="Q8" s="297"/>
    </row>
    <row r="9" spans="1:17" ht="39">
      <c r="A9" s="179" t="s">
        <v>187</v>
      </c>
      <c r="B9" s="179" t="s">
        <v>189</v>
      </c>
      <c r="C9" s="179" t="s">
        <v>190</v>
      </c>
      <c r="D9" s="179"/>
      <c r="E9" s="179"/>
      <c r="F9" s="183" t="s">
        <v>191</v>
      </c>
      <c r="G9" s="181"/>
      <c r="H9" s="297"/>
      <c r="I9" s="297"/>
      <c r="J9" s="182"/>
      <c r="K9" s="182"/>
      <c r="L9" s="182"/>
      <c r="M9" s="298">
        <f>M10+M11+M12+M13+M15+M16+M14</f>
        <v>12660.2</v>
      </c>
      <c r="N9" s="298">
        <f>N10+N11+N12+N13+N15+N16+N14</f>
        <v>0</v>
      </c>
      <c r="O9" s="298">
        <f>O10+O11+O12+O13+O15+O16+O14</f>
        <v>11344.800000000001</v>
      </c>
      <c r="P9" s="297"/>
      <c r="Q9" s="297"/>
    </row>
    <row r="10" spans="1:17" ht="45">
      <c r="A10" s="179" t="s">
        <v>187</v>
      </c>
      <c r="B10" s="179" t="s">
        <v>189</v>
      </c>
      <c r="C10" s="179" t="s">
        <v>190</v>
      </c>
      <c r="D10" s="179" t="s">
        <v>189</v>
      </c>
      <c r="E10" s="179"/>
      <c r="F10" s="299" t="s">
        <v>192</v>
      </c>
      <c r="G10" s="181"/>
      <c r="H10" s="297">
        <v>456</v>
      </c>
      <c r="I10" s="297">
        <v>10</v>
      </c>
      <c r="J10" s="182" t="s">
        <v>193</v>
      </c>
      <c r="K10" s="182" t="s">
        <v>194</v>
      </c>
      <c r="L10" s="182" t="s">
        <v>195</v>
      </c>
      <c r="M10" s="297">
        <v>15</v>
      </c>
      <c r="N10" s="297"/>
      <c r="O10" s="297">
        <v>15</v>
      </c>
      <c r="P10" s="297"/>
      <c r="Q10" s="297"/>
    </row>
    <row r="11" spans="1:17" ht="60">
      <c r="A11" s="179" t="s">
        <v>187</v>
      </c>
      <c r="B11" s="179" t="s">
        <v>189</v>
      </c>
      <c r="C11" s="179" t="s">
        <v>196</v>
      </c>
      <c r="D11" s="179" t="s">
        <v>189</v>
      </c>
      <c r="E11" s="179" t="s">
        <v>197</v>
      </c>
      <c r="F11" s="299" t="s">
        <v>198</v>
      </c>
      <c r="G11" s="181"/>
      <c r="H11" s="297">
        <v>456</v>
      </c>
      <c r="I11" s="297">
        <v>10</v>
      </c>
      <c r="J11" s="182" t="s">
        <v>199</v>
      </c>
      <c r="K11" s="182" t="s">
        <v>274</v>
      </c>
      <c r="L11" s="182" t="s">
        <v>275</v>
      </c>
      <c r="M11" s="297">
        <f>227.5+5329.2</f>
        <v>5556.7</v>
      </c>
      <c r="N11" s="297"/>
      <c r="O11" s="297">
        <f>184.8+4263.4</f>
        <v>4448.2</v>
      </c>
      <c r="P11" s="297"/>
      <c r="Q11" s="297"/>
    </row>
    <row r="12" spans="1:17" ht="60">
      <c r="A12" s="179" t="s">
        <v>187</v>
      </c>
      <c r="B12" s="179" t="s">
        <v>189</v>
      </c>
      <c r="C12" s="179" t="s">
        <v>199</v>
      </c>
      <c r="D12" s="179" t="s">
        <v>189</v>
      </c>
      <c r="E12" s="179" t="s">
        <v>204</v>
      </c>
      <c r="F12" s="299" t="s">
        <v>205</v>
      </c>
      <c r="G12" s="181"/>
      <c r="H12" s="297">
        <v>456</v>
      </c>
      <c r="I12" s="297">
        <v>10</v>
      </c>
      <c r="J12" s="182" t="s">
        <v>187</v>
      </c>
      <c r="K12" s="182" t="s">
        <v>206</v>
      </c>
      <c r="L12" s="182" t="s">
        <v>275</v>
      </c>
      <c r="M12" s="297">
        <v>1914.6</v>
      </c>
      <c r="N12" s="297"/>
      <c r="O12" s="297">
        <v>1874.3</v>
      </c>
      <c r="P12" s="297"/>
      <c r="Q12" s="297"/>
    </row>
    <row r="13" spans="1:17">
      <c r="A13" s="179"/>
      <c r="B13" s="179"/>
      <c r="C13" s="179"/>
      <c r="D13" s="179"/>
      <c r="E13" s="179"/>
      <c r="F13" s="178"/>
      <c r="G13" s="181"/>
      <c r="H13" s="297">
        <v>456</v>
      </c>
      <c r="I13" s="297">
        <v>10</v>
      </c>
      <c r="J13" s="182" t="s">
        <v>187</v>
      </c>
      <c r="K13" s="182" t="s">
        <v>207</v>
      </c>
      <c r="L13" s="182" t="s">
        <v>203</v>
      </c>
      <c r="M13" s="297">
        <v>4821.2</v>
      </c>
      <c r="N13" s="297"/>
      <c r="O13" s="297">
        <v>4799.5</v>
      </c>
      <c r="P13" s="297"/>
      <c r="Q13" s="297"/>
    </row>
    <row r="14" spans="1:17">
      <c r="A14" s="179"/>
      <c r="B14" s="179"/>
      <c r="C14" s="179"/>
      <c r="D14" s="179"/>
      <c r="E14" s="179"/>
      <c r="F14" s="178"/>
      <c r="G14" s="181"/>
      <c r="H14" s="297">
        <v>456</v>
      </c>
      <c r="I14" s="297">
        <v>10</v>
      </c>
      <c r="J14" s="182" t="s">
        <v>187</v>
      </c>
      <c r="K14" s="182" t="s">
        <v>209</v>
      </c>
      <c r="L14" s="182" t="s">
        <v>195</v>
      </c>
      <c r="M14" s="297">
        <v>145.69999999999999</v>
      </c>
      <c r="N14" s="297"/>
      <c r="O14" s="297">
        <v>145.69999999999999</v>
      </c>
      <c r="P14" s="297"/>
      <c r="Q14" s="297"/>
    </row>
    <row r="15" spans="1:17">
      <c r="A15" s="179"/>
      <c r="B15" s="179"/>
      <c r="C15" s="179"/>
      <c r="D15" s="179"/>
      <c r="E15" s="179"/>
      <c r="F15" s="178"/>
      <c r="G15" s="181"/>
      <c r="H15" s="297">
        <v>456</v>
      </c>
      <c r="I15" s="297">
        <v>10</v>
      </c>
      <c r="J15" s="182" t="s">
        <v>187</v>
      </c>
      <c r="K15" s="182" t="s">
        <v>276</v>
      </c>
      <c r="L15" s="182" t="s">
        <v>203</v>
      </c>
      <c r="M15" s="297"/>
      <c r="N15" s="297"/>
      <c r="O15" s="297"/>
      <c r="P15" s="297"/>
      <c r="Q15" s="297"/>
    </row>
    <row r="16" spans="1:17">
      <c r="A16" s="179"/>
      <c r="B16" s="179"/>
      <c r="C16" s="179"/>
      <c r="D16" s="179"/>
      <c r="E16" s="179"/>
      <c r="F16" s="178"/>
      <c r="G16" s="181"/>
      <c r="H16" s="297">
        <v>456</v>
      </c>
      <c r="I16" s="297">
        <v>10</v>
      </c>
      <c r="J16" s="182" t="s">
        <v>187</v>
      </c>
      <c r="K16" s="182" t="s">
        <v>202</v>
      </c>
      <c r="L16" s="182" t="s">
        <v>203</v>
      </c>
      <c r="M16" s="297">
        <v>207</v>
      </c>
      <c r="N16" s="297"/>
      <c r="O16" s="297">
        <v>62.1</v>
      </c>
      <c r="P16" s="297"/>
      <c r="Q16" s="297"/>
    </row>
    <row r="17" spans="1:17" ht="26.25">
      <c r="A17" s="179" t="s">
        <v>187</v>
      </c>
      <c r="B17" s="179" t="s">
        <v>210</v>
      </c>
      <c r="C17" s="179"/>
      <c r="D17" s="179"/>
      <c r="E17" s="179"/>
      <c r="F17" s="184" t="s">
        <v>55</v>
      </c>
      <c r="G17" s="181"/>
      <c r="H17" s="297"/>
      <c r="I17" s="297"/>
      <c r="J17" s="182"/>
      <c r="K17" s="182"/>
      <c r="L17" s="182"/>
      <c r="M17" s="298">
        <f>M18+M19+M20</f>
        <v>1736.1</v>
      </c>
      <c r="N17" s="298">
        <f>N18+N19+N20</f>
        <v>0</v>
      </c>
      <c r="O17" s="298">
        <f>O18+O19+O20</f>
        <v>1736.1</v>
      </c>
      <c r="P17" s="297"/>
      <c r="Q17" s="297"/>
    </row>
    <row r="18" spans="1:17" ht="30">
      <c r="A18" s="179" t="s">
        <v>187</v>
      </c>
      <c r="B18" s="179" t="s">
        <v>210</v>
      </c>
      <c r="C18" s="179" t="s">
        <v>190</v>
      </c>
      <c r="D18" s="179" t="s">
        <v>189</v>
      </c>
      <c r="E18" s="179"/>
      <c r="F18" s="178" t="s">
        <v>57</v>
      </c>
      <c r="G18" s="181"/>
      <c r="H18" s="297">
        <v>456</v>
      </c>
      <c r="I18" s="297">
        <v>10</v>
      </c>
      <c r="J18" s="182" t="s">
        <v>193</v>
      </c>
      <c r="K18" s="182" t="s">
        <v>211</v>
      </c>
      <c r="L18" s="182" t="s">
        <v>195</v>
      </c>
      <c r="M18" s="297"/>
      <c r="N18" s="297"/>
      <c r="O18" s="297"/>
      <c r="P18" s="297"/>
      <c r="Q18" s="297"/>
    </row>
    <row r="19" spans="1:17" ht="30">
      <c r="A19" s="179" t="s">
        <v>187</v>
      </c>
      <c r="B19" s="179" t="s">
        <v>210</v>
      </c>
      <c r="C19" s="179" t="s">
        <v>196</v>
      </c>
      <c r="D19" s="179" t="s">
        <v>189</v>
      </c>
      <c r="E19" s="179"/>
      <c r="F19" s="178" t="s">
        <v>87</v>
      </c>
      <c r="G19" s="181"/>
      <c r="H19" s="297">
        <v>456</v>
      </c>
      <c r="I19" s="297">
        <v>10</v>
      </c>
      <c r="J19" s="182" t="s">
        <v>190</v>
      </c>
      <c r="K19" s="182" t="s">
        <v>212</v>
      </c>
      <c r="L19" s="182" t="s">
        <v>213</v>
      </c>
      <c r="M19" s="297">
        <v>1736.1</v>
      </c>
      <c r="N19" s="297"/>
      <c r="O19" s="297">
        <v>1736.1</v>
      </c>
      <c r="P19" s="297"/>
      <c r="Q19" s="297"/>
    </row>
    <row r="20" spans="1:17" ht="75">
      <c r="A20" s="179" t="s">
        <v>187</v>
      </c>
      <c r="B20" s="179" t="s">
        <v>210</v>
      </c>
      <c r="C20" s="179" t="s">
        <v>199</v>
      </c>
      <c r="D20" s="179" t="s">
        <v>189</v>
      </c>
      <c r="E20" s="179"/>
      <c r="F20" s="178" t="s">
        <v>88</v>
      </c>
      <c r="G20" s="181"/>
      <c r="H20" s="297">
        <v>456</v>
      </c>
      <c r="I20" s="297"/>
      <c r="J20" s="182"/>
      <c r="K20" s="182"/>
      <c r="L20" s="182"/>
      <c r="M20" s="297"/>
      <c r="N20" s="297"/>
      <c r="O20" s="297"/>
      <c r="P20" s="297"/>
      <c r="Q20" s="297"/>
    </row>
    <row r="21" spans="1:17" ht="51.75">
      <c r="A21" s="179" t="s">
        <v>187</v>
      </c>
      <c r="B21" s="179" t="s">
        <v>197</v>
      </c>
      <c r="C21" s="179"/>
      <c r="D21" s="179"/>
      <c r="E21" s="179"/>
      <c r="F21" s="184" t="s">
        <v>214</v>
      </c>
      <c r="G21" s="181"/>
      <c r="H21" s="297"/>
      <c r="I21" s="297"/>
      <c r="J21" s="182"/>
      <c r="K21" s="182"/>
      <c r="L21" s="182"/>
      <c r="M21" s="298">
        <f>M22+M23+M24+M25+M26</f>
        <v>512.29999999999995</v>
      </c>
      <c r="N21" s="298">
        <f>N22+N23+N24+N25+N26</f>
        <v>0</v>
      </c>
      <c r="O21" s="298">
        <f>O22+O23+O24+O25+O26</f>
        <v>512.29999999999995</v>
      </c>
      <c r="P21" s="297"/>
      <c r="Q21" s="297"/>
    </row>
    <row r="22" spans="1:17" ht="45">
      <c r="A22" s="179" t="s">
        <v>187</v>
      </c>
      <c r="B22" s="179" t="s">
        <v>197</v>
      </c>
      <c r="C22" s="179" t="s">
        <v>190</v>
      </c>
      <c r="D22" s="179" t="s">
        <v>189</v>
      </c>
      <c r="E22" s="179"/>
      <c r="F22" s="178" t="s">
        <v>215</v>
      </c>
      <c r="G22" s="181"/>
      <c r="H22" s="297">
        <v>456</v>
      </c>
      <c r="I22" s="297"/>
      <c r="J22" s="182"/>
      <c r="K22" s="182"/>
      <c r="L22" s="182"/>
      <c r="M22" s="297"/>
      <c r="N22" s="297"/>
      <c r="O22" s="297"/>
      <c r="P22" s="297"/>
      <c r="Q22" s="297"/>
    </row>
    <row r="23" spans="1:17" ht="45">
      <c r="A23" s="179" t="s">
        <v>187</v>
      </c>
      <c r="B23" s="179" t="s">
        <v>197</v>
      </c>
      <c r="C23" s="179" t="s">
        <v>196</v>
      </c>
      <c r="D23" s="179" t="s">
        <v>189</v>
      </c>
      <c r="E23" s="179"/>
      <c r="F23" s="178" t="s">
        <v>63</v>
      </c>
      <c r="G23" s="181"/>
      <c r="H23" s="297">
        <v>456</v>
      </c>
      <c r="I23" s="297">
        <v>10</v>
      </c>
      <c r="J23" s="182" t="s">
        <v>199</v>
      </c>
      <c r="K23" s="182" t="s">
        <v>216</v>
      </c>
      <c r="L23" s="182" t="s">
        <v>217</v>
      </c>
      <c r="M23" s="297"/>
      <c r="N23" s="297"/>
      <c r="O23" s="297"/>
      <c r="P23" s="297"/>
      <c r="Q23" s="297"/>
    </row>
    <row r="24" spans="1:17" ht="30">
      <c r="A24" s="179" t="s">
        <v>187</v>
      </c>
      <c r="B24" s="179" t="s">
        <v>197</v>
      </c>
      <c r="C24" s="179" t="s">
        <v>199</v>
      </c>
      <c r="D24" s="179" t="s">
        <v>189</v>
      </c>
      <c r="E24" s="179"/>
      <c r="F24" s="178" t="s">
        <v>65</v>
      </c>
      <c r="G24" s="181"/>
      <c r="H24" s="297">
        <v>456</v>
      </c>
      <c r="I24" s="297">
        <v>10</v>
      </c>
      <c r="J24" s="182" t="s">
        <v>187</v>
      </c>
      <c r="K24" s="182" t="s">
        <v>218</v>
      </c>
      <c r="L24" s="182" t="s">
        <v>217</v>
      </c>
      <c r="M24" s="297">
        <v>512.29999999999995</v>
      </c>
      <c r="N24" s="297"/>
      <c r="O24" s="297">
        <v>512.29999999999995</v>
      </c>
      <c r="P24" s="297"/>
      <c r="Q24" s="297"/>
    </row>
    <row r="25" spans="1:17">
      <c r="A25" s="179" t="s">
        <v>187</v>
      </c>
      <c r="B25" s="179" t="s">
        <v>197</v>
      </c>
      <c r="C25" s="179" t="s">
        <v>187</v>
      </c>
      <c r="D25" s="179"/>
      <c r="E25" s="179"/>
      <c r="F25" s="178"/>
      <c r="G25" s="181"/>
      <c r="H25" s="297">
        <v>456</v>
      </c>
      <c r="I25" s="297">
        <v>10</v>
      </c>
      <c r="J25" s="182" t="s">
        <v>187</v>
      </c>
      <c r="K25" s="182" t="s">
        <v>219</v>
      </c>
      <c r="L25" s="182" t="s">
        <v>220</v>
      </c>
      <c r="M25" s="297"/>
      <c r="N25" s="297"/>
      <c r="O25" s="297"/>
      <c r="P25" s="297"/>
      <c r="Q25" s="297"/>
    </row>
    <row r="26" spans="1:17">
      <c r="A26" s="179" t="s">
        <v>187</v>
      </c>
      <c r="B26" s="179" t="s">
        <v>197</v>
      </c>
      <c r="C26" s="179" t="s">
        <v>208</v>
      </c>
      <c r="D26" s="179"/>
      <c r="E26" s="179"/>
      <c r="F26" s="178"/>
      <c r="G26" s="181"/>
      <c r="H26" s="297">
        <v>456</v>
      </c>
      <c r="I26" s="297">
        <v>10</v>
      </c>
      <c r="J26" s="182" t="s">
        <v>187</v>
      </c>
      <c r="K26" s="182" t="s">
        <v>221</v>
      </c>
      <c r="L26" s="182" t="s">
        <v>222</v>
      </c>
      <c r="M26" s="297"/>
      <c r="N26" s="297"/>
      <c r="O26" s="297"/>
      <c r="P26" s="297"/>
      <c r="Q26" s="297"/>
    </row>
    <row r="27" spans="1:17" ht="39">
      <c r="A27" s="179" t="s">
        <v>187</v>
      </c>
      <c r="B27" s="179" t="s">
        <v>204</v>
      </c>
      <c r="C27" s="179"/>
      <c r="D27" s="179"/>
      <c r="E27" s="179"/>
      <c r="F27" s="184" t="s">
        <v>81</v>
      </c>
      <c r="G27" s="181"/>
      <c r="H27" s="297"/>
      <c r="I27" s="297"/>
      <c r="J27" s="182"/>
      <c r="K27" s="182"/>
      <c r="L27" s="182"/>
      <c r="M27" s="298">
        <f>M28</f>
        <v>0</v>
      </c>
      <c r="N27" s="298">
        <f>N28</f>
        <v>0</v>
      </c>
      <c r="O27" s="298">
        <f>O28</f>
        <v>0</v>
      </c>
      <c r="P27" s="297"/>
      <c r="Q27" s="297"/>
    </row>
    <row r="28" spans="1:17" ht="45">
      <c r="A28" s="179" t="s">
        <v>187</v>
      </c>
      <c r="B28" s="179" t="s">
        <v>204</v>
      </c>
      <c r="C28" s="179" t="s">
        <v>190</v>
      </c>
      <c r="D28" s="179"/>
      <c r="E28" s="179"/>
      <c r="F28" s="178" t="s">
        <v>223</v>
      </c>
      <c r="G28" s="181"/>
      <c r="H28" s="297">
        <v>456</v>
      </c>
      <c r="I28" s="297">
        <v>10</v>
      </c>
      <c r="J28" s="182" t="s">
        <v>199</v>
      </c>
      <c r="K28" s="182" t="s">
        <v>224</v>
      </c>
      <c r="L28" s="182" t="s">
        <v>225</v>
      </c>
      <c r="M28" s="297"/>
      <c r="N28" s="297"/>
      <c r="O28" s="297"/>
      <c r="P28" s="297"/>
      <c r="Q28" s="297"/>
    </row>
    <row r="29" spans="1:17" ht="39">
      <c r="A29" s="179" t="s">
        <v>187</v>
      </c>
      <c r="B29" s="179" t="s">
        <v>226</v>
      </c>
      <c r="C29" s="179"/>
      <c r="D29" s="179"/>
      <c r="E29" s="179"/>
      <c r="F29" s="184" t="s">
        <v>277</v>
      </c>
      <c r="G29" s="181"/>
      <c r="H29" s="297"/>
      <c r="I29" s="297"/>
      <c r="J29" s="297"/>
      <c r="K29" s="297"/>
      <c r="L29" s="297"/>
      <c r="M29" s="297"/>
      <c r="N29" s="297"/>
      <c r="O29" s="297"/>
      <c r="P29" s="297"/>
      <c r="Q29" s="297"/>
    </row>
    <row r="30" spans="1:17" ht="47.25">
      <c r="A30" s="262" t="s">
        <v>187</v>
      </c>
      <c r="B30" s="262" t="s">
        <v>226</v>
      </c>
      <c r="C30" s="262"/>
      <c r="D30" s="262"/>
      <c r="E30" s="262"/>
      <c r="F30" s="263" t="s">
        <v>259</v>
      </c>
      <c r="G30" s="264"/>
      <c r="H30" s="265"/>
      <c r="I30" s="265"/>
      <c r="J30" s="265"/>
      <c r="K30" s="265"/>
      <c r="L30" s="265"/>
      <c r="M30" s="265"/>
      <c r="N30" s="265"/>
      <c r="O30" s="265"/>
      <c r="P30" s="265"/>
      <c r="Q30" s="265"/>
    </row>
    <row r="31" spans="1:17">
      <c r="A31" s="267"/>
      <c r="B31" s="267"/>
      <c r="C31" s="267"/>
      <c r="D31" s="267"/>
      <c r="E31" s="267"/>
      <c r="F31" s="268"/>
    </row>
    <row r="32" spans="1:17">
      <c r="A32" s="267"/>
      <c r="B32" s="267"/>
      <c r="C32" s="267"/>
      <c r="D32" s="267"/>
      <c r="E32" s="267"/>
      <c r="F32" s="268"/>
    </row>
    <row r="33" spans="1:6">
      <c r="A33" s="269"/>
      <c r="B33" s="269"/>
      <c r="C33" s="269"/>
      <c r="D33" s="269"/>
      <c r="E33" s="269"/>
      <c r="F33" s="268"/>
    </row>
    <row r="34" spans="1:6">
      <c r="A34" s="269"/>
      <c r="B34" s="269"/>
      <c r="C34" s="269"/>
      <c r="D34" s="269"/>
      <c r="E34" s="269"/>
      <c r="F34" s="268"/>
    </row>
    <row r="35" spans="1:6">
      <c r="A35" s="269"/>
      <c r="B35" s="269"/>
      <c r="C35" s="269"/>
      <c r="D35" s="269"/>
      <c r="E35" s="269"/>
      <c r="F35" s="268"/>
    </row>
    <row r="36" spans="1:6">
      <c r="A36" s="269"/>
      <c r="B36" s="269"/>
      <c r="C36" s="269"/>
      <c r="D36" s="269"/>
      <c r="E36" s="269"/>
    </row>
  </sheetData>
  <mergeCells count="8">
    <mergeCell ref="A2:Q2"/>
    <mergeCell ref="A3:Q3"/>
    <mergeCell ref="A5:E5"/>
    <mergeCell ref="F5:F6"/>
    <mergeCell ref="G5:G6"/>
    <mergeCell ref="H5:L5"/>
    <mergeCell ref="M5:O5"/>
    <mergeCell ref="P5:Q5"/>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Q34"/>
  <sheetViews>
    <sheetView workbookViewId="0">
      <selection activeCell="A5" sqref="A5:Q28"/>
    </sheetView>
  </sheetViews>
  <sheetFormatPr defaultRowHeight="15"/>
  <cols>
    <col min="1" max="1" width="4" bestFit="1" customWidth="1"/>
    <col min="2" max="2" width="3.42578125" bestFit="1" customWidth="1"/>
    <col min="3" max="3" width="3.85546875" bestFit="1" customWidth="1"/>
    <col min="4" max="4" width="2.7109375" bestFit="1" customWidth="1"/>
    <col min="5" max="5" width="2.42578125" bestFit="1" customWidth="1"/>
    <col min="6" max="6" width="21" customWidth="1"/>
    <col min="7" max="7" width="16.85546875" customWidth="1"/>
    <col min="8" max="8" width="5.28515625" bestFit="1" customWidth="1"/>
    <col min="9" max="9" width="3" bestFit="1" customWidth="1"/>
    <col min="10" max="10" width="3.42578125" bestFit="1" customWidth="1"/>
    <col min="11" max="11" width="13.140625" customWidth="1"/>
    <col min="12" max="12" width="7.5703125" bestFit="1" customWidth="1"/>
    <col min="13" max="13" width="12.5703125" customWidth="1"/>
    <col min="15" max="15" width="19.85546875" customWidth="1"/>
  </cols>
  <sheetData>
    <row r="1" spans="1:17">
      <c r="P1" t="s">
        <v>227</v>
      </c>
    </row>
    <row r="2" spans="1:17" ht="15.75">
      <c r="A2" s="420" t="s">
        <v>228</v>
      </c>
      <c r="B2" s="420"/>
      <c r="C2" s="420"/>
      <c r="D2" s="420"/>
      <c r="E2" s="420"/>
      <c r="F2" s="420"/>
      <c r="G2" s="420"/>
      <c r="H2" s="420"/>
      <c r="I2" s="420"/>
      <c r="J2" s="420"/>
      <c r="K2" s="420"/>
      <c r="L2" s="420"/>
      <c r="M2" s="420"/>
      <c r="N2" s="420"/>
      <c r="O2" s="420"/>
      <c r="P2" s="420"/>
      <c r="Q2" s="420"/>
    </row>
    <row r="3" spans="1:17" ht="15.75">
      <c r="A3" s="421" t="s">
        <v>171</v>
      </c>
      <c r="B3" s="421"/>
      <c r="C3" s="421"/>
      <c r="D3" s="421"/>
      <c r="E3" s="421"/>
      <c r="F3" s="421"/>
      <c r="G3" s="421"/>
      <c r="H3" s="421"/>
      <c r="I3" s="421"/>
      <c r="J3" s="421"/>
      <c r="K3" s="421"/>
      <c r="L3" s="421"/>
      <c r="M3" s="421"/>
      <c r="N3" s="421"/>
      <c r="O3" s="421"/>
      <c r="P3" s="421"/>
      <c r="Q3" s="421"/>
    </row>
    <row r="5" spans="1:17" ht="15" customHeight="1">
      <c r="A5" s="428" t="s">
        <v>172</v>
      </c>
      <c r="B5" s="429"/>
      <c r="C5" s="429"/>
      <c r="D5" s="429"/>
      <c r="E5" s="430"/>
      <c r="F5" s="431" t="s">
        <v>173</v>
      </c>
      <c r="G5" s="431" t="s">
        <v>174</v>
      </c>
      <c r="H5" s="428" t="s">
        <v>175</v>
      </c>
      <c r="I5" s="429"/>
      <c r="J5" s="429"/>
      <c r="K5" s="429"/>
      <c r="L5" s="430"/>
      <c r="M5" s="428" t="s">
        <v>176</v>
      </c>
      <c r="N5" s="429"/>
      <c r="O5" s="430"/>
      <c r="P5" s="433" t="s">
        <v>177</v>
      </c>
      <c r="Q5" s="434"/>
    </row>
    <row r="6" spans="1:17" ht="75">
      <c r="A6" s="276" t="s">
        <v>11</v>
      </c>
      <c r="B6" s="276" t="s">
        <v>12</v>
      </c>
      <c r="C6" s="276" t="s">
        <v>178</v>
      </c>
      <c r="D6" s="276" t="s">
        <v>19</v>
      </c>
      <c r="E6" s="276" t="s">
        <v>179</v>
      </c>
      <c r="F6" s="432"/>
      <c r="G6" s="432"/>
      <c r="H6" s="275" t="s">
        <v>150</v>
      </c>
      <c r="I6" s="275" t="s">
        <v>180</v>
      </c>
      <c r="J6" s="275" t="s">
        <v>181</v>
      </c>
      <c r="K6" s="275" t="s">
        <v>182</v>
      </c>
      <c r="L6" s="275" t="s">
        <v>183</v>
      </c>
      <c r="M6" s="276" t="s">
        <v>229</v>
      </c>
      <c r="N6" s="276" t="s">
        <v>184</v>
      </c>
      <c r="O6" s="276" t="s">
        <v>230</v>
      </c>
      <c r="P6" s="276" t="s">
        <v>185</v>
      </c>
      <c r="Q6" s="276" t="s">
        <v>186</v>
      </c>
    </row>
    <row r="7" spans="1:17" ht="39">
      <c r="A7" s="182" t="s">
        <v>187</v>
      </c>
      <c r="B7" s="182"/>
      <c r="C7" s="182"/>
      <c r="D7" s="182"/>
      <c r="E7" s="182"/>
      <c r="F7" s="180" t="s">
        <v>188</v>
      </c>
      <c r="G7" s="181"/>
      <c r="H7" s="187"/>
      <c r="I7" s="187"/>
      <c r="J7" s="188"/>
      <c r="K7" s="188"/>
      <c r="L7" s="188"/>
      <c r="M7" s="189">
        <f>M9+M16+M20+M26+M28</f>
        <v>16877.7</v>
      </c>
      <c r="N7" s="189">
        <f>N9+N16+N20+N26+N28</f>
        <v>0</v>
      </c>
      <c r="O7" s="189">
        <f>O9+O16+O20+O26+O28</f>
        <v>16270.8</v>
      </c>
      <c r="P7" s="190">
        <f>O7/M7*100</f>
        <v>96.404130894612408</v>
      </c>
      <c r="Q7" s="191"/>
    </row>
    <row r="8" spans="1:17">
      <c r="A8" s="182" t="s">
        <v>187</v>
      </c>
      <c r="B8" s="182" t="s">
        <v>189</v>
      </c>
      <c r="C8" s="182"/>
      <c r="D8" s="182"/>
      <c r="E8" s="182"/>
      <c r="F8" s="181"/>
      <c r="G8" s="181"/>
      <c r="H8" s="191"/>
      <c r="I8" s="191"/>
      <c r="J8" s="179"/>
      <c r="K8" s="179"/>
      <c r="L8" s="179"/>
      <c r="M8" s="191"/>
      <c r="N8" s="191"/>
      <c r="O8" s="191"/>
      <c r="P8" s="191"/>
      <c r="Q8" s="191"/>
    </row>
    <row r="9" spans="1:17" ht="77.25">
      <c r="A9" s="182" t="s">
        <v>187</v>
      </c>
      <c r="B9" s="182" t="s">
        <v>189</v>
      </c>
      <c r="C9" s="182" t="s">
        <v>190</v>
      </c>
      <c r="D9" s="182"/>
      <c r="E9" s="182"/>
      <c r="F9" s="183" t="s">
        <v>191</v>
      </c>
      <c r="G9" s="181"/>
      <c r="H9" s="191"/>
      <c r="I9" s="191"/>
      <c r="J9" s="179"/>
      <c r="K9" s="179"/>
      <c r="L9" s="179"/>
      <c r="M9" s="189">
        <f>M10+M11+M12+M13+M14+M15</f>
        <v>14783.1</v>
      </c>
      <c r="N9" s="189">
        <f>N10+N11+N12+N13+N14+N15</f>
        <v>0</v>
      </c>
      <c r="O9" s="189">
        <f>O10+O11+O12+O13+O14+O15</f>
        <v>14176.3</v>
      </c>
      <c r="P9" s="190">
        <f>O9/M9*100</f>
        <v>95.895312891071555</v>
      </c>
      <c r="Q9" s="191"/>
    </row>
    <row r="10" spans="1:17" ht="90">
      <c r="A10" s="182" t="s">
        <v>187</v>
      </c>
      <c r="B10" s="182" t="s">
        <v>189</v>
      </c>
      <c r="C10" s="182" t="s">
        <v>190</v>
      </c>
      <c r="D10" s="182" t="s">
        <v>189</v>
      </c>
      <c r="E10" s="182"/>
      <c r="F10" s="178" t="s">
        <v>192</v>
      </c>
      <c r="G10" s="181"/>
      <c r="H10" s="191">
        <v>456</v>
      </c>
      <c r="I10" s="191">
        <v>10</v>
      </c>
      <c r="J10" s="179" t="s">
        <v>193</v>
      </c>
      <c r="K10" s="179" t="s">
        <v>194</v>
      </c>
      <c r="L10" s="179" t="s">
        <v>195</v>
      </c>
      <c r="M10" s="191"/>
      <c r="N10" s="191"/>
      <c r="O10" s="191"/>
      <c r="P10" s="191"/>
      <c r="Q10" s="191"/>
    </row>
    <row r="11" spans="1:17" ht="105">
      <c r="A11" s="182" t="s">
        <v>187</v>
      </c>
      <c r="B11" s="182" t="s">
        <v>189</v>
      </c>
      <c r="C11" s="182" t="s">
        <v>196</v>
      </c>
      <c r="D11" s="182" t="s">
        <v>189</v>
      </c>
      <c r="E11" s="182" t="s">
        <v>197</v>
      </c>
      <c r="F11" s="178" t="s">
        <v>198</v>
      </c>
      <c r="G11" s="181"/>
      <c r="H11" s="191">
        <v>456</v>
      </c>
      <c r="I11" s="191">
        <v>10</v>
      </c>
      <c r="J11" s="179" t="s">
        <v>199</v>
      </c>
      <c r="K11" s="179" t="s">
        <v>200</v>
      </c>
      <c r="L11" s="179" t="s">
        <v>231</v>
      </c>
      <c r="M11" s="191">
        <v>6911</v>
      </c>
      <c r="N11" s="191"/>
      <c r="O11" s="191">
        <v>6480</v>
      </c>
      <c r="P11" s="191"/>
      <c r="Q11" s="191"/>
    </row>
    <row r="12" spans="1:17" ht="120">
      <c r="A12" s="182" t="s">
        <v>187</v>
      </c>
      <c r="B12" s="182" t="s">
        <v>189</v>
      </c>
      <c r="C12" s="182" t="s">
        <v>196</v>
      </c>
      <c r="D12" s="182" t="s">
        <v>189</v>
      </c>
      <c r="E12" s="182" t="s">
        <v>204</v>
      </c>
      <c r="F12" s="178" t="s">
        <v>205</v>
      </c>
      <c r="G12" s="181"/>
      <c r="H12" s="191">
        <v>456</v>
      </c>
      <c r="I12" s="191">
        <v>10</v>
      </c>
      <c r="J12" s="179" t="s">
        <v>187</v>
      </c>
      <c r="K12" s="179" t="s">
        <v>206</v>
      </c>
      <c r="L12" s="179" t="s">
        <v>201</v>
      </c>
      <c r="M12" s="191">
        <v>1968</v>
      </c>
      <c r="N12" s="191"/>
      <c r="O12" s="191">
        <v>1967.9</v>
      </c>
      <c r="P12" s="191"/>
      <c r="Q12" s="191"/>
    </row>
    <row r="13" spans="1:17">
      <c r="A13" s="182"/>
      <c r="B13" s="182"/>
      <c r="C13" s="182"/>
      <c r="D13" s="182"/>
      <c r="E13" s="182"/>
      <c r="F13" s="178"/>
      <c r="G13" s="181"/>
      <c r="H13" s="191">
        <v>456</v>
      </c>
      <c r="I13" s="191">
        <v>10</v>
      </c>
      <c r="J13" s="179" t="s">
        <v>187</v>
      </c>
      <c r="K13" s="179" t="s">
        <v>207</v>
      </c>
      <c r="L13" s="179" t="s">
        <v>203</v>
      </c>
      <c r="M13" s="191">
        <v>5602.2</v>
      </c>
      <c r="N13" s="191"/>
      <c r="O13" s="191">
        <v>5484.6</v>
      </c>
      <c r="P13" s="191"/>
      <c r="Q13" s="191"/>
    </row>
    <row r="14" spans="1:17">
      <c r="A14" s="182"/>
      <c r="B14" s="182"/>
      <c r="C14" s="182"/>
      <c r="D14" s="182"/>
      <c r="E14" s="182"/>
      <c r="F14" s="178"/>
      <c r="G14" s="181"/>
      <c r="H14" s="191">
        <v>456</v>
      </c>
      <c r="I14" s="191">
        <v>10</v>
      </c>
      <c r="J14" s="179" t="s">
        <v>187</v>
      </c>
      <c r="K14" s="179" t="s">
        <v>209</v>
      </c>
      <c r="L14" s="179" t="s">
        <v>195</v>
      </c>
      <c r="M14" s="191">
        <v>103.9</v>
      </c>
      <c r="N14" s="191"/>
      <c r="O14" s="191">
        <v>103.9</v>
      </c>
      <c r="P14" s="191"/>
      <c r="Q14" s="191"/>
    </row>
    <row r="15" spans="1:17">
      <c r="A15" s="182"/>
      <c r="B15" s="182"/>
      <c r="C15" s="182"/>
      <c r="D15" s="182"/>
      <c r="E15" s="182"/>
      <c r="F15" s="178"/>
      <c r="G15" s="181"/>
      <c r="H15" s="191">
        <v>456</v>
      </c>
      <c r="I15" s="191">
        <v>10</v>
      </c>
      <c r="J15" s="179" t="s">
        <v>187</v>
      </c>
      <c r="K15" s="179" t="s">
        <v>202</v>
      </c>
      <c r="L15" s="179" t="s">
        <v>203</v>
      </c>
      <c r="M15" s="191">
        <v>198</v>
      </c>
      <c r="N15" s="191"/>
      <c r="O15" s="191">
        <v>139.9</v>
      </c>
      <c r="P15" s="191"/>
      <c r="Q15" s="191"/>
    </row>
    <row r="16" spans="1:17" ht="39">
      <c r="A16" s="182" t="s">
        <v>187</v>
      </c>
      <c r="B16" s="182" t="s">
        <v>210</v>
      </c>
      <c r="C16" s="182"/>
      <c r="D16" s="182"/>
      <c r="E16" s="182"/>
      <c r="F16" s="184" t="s">
        <v>55</v>
      </c>
      <c r="G16" s="181"/>
      <c r="H16" s="191"/>
      <c r="I16" s="191"/>
      <c r="J16" s="179"/>
      <c r="K16" s="179"/>
      <c r="L16" s="179"/>
      <c r="M16" s="189">
        <f>M17+M18+M19</f>
        <v>1444.6</v>
      </c>
      <c r="N16" s="189">
        <f>N17+N18+N19</f>
        <v>0</v>
      </c>
      <c r="O16" s="189">
        <f>O17+O18+O19</f>
        <v>1444.5</v>
      </c>
      <c r="P16" s="190">
        <f>O16/M16*100</f>
        <v>99.993077668558769</v>
      </c>
      <c r="Q16" s="191"/>
    </row>
    <row r="17" spans="1:17" ht="45">
      <c r="A17" s="182" t="s">
        <v>187</v>
      </c>
      <c r="B17" s="182" t="s">
        <v>210</v>
      </c>
      <c r="C17" s="182" t="s">
        <v>190</v>
      </c>
      <c r="D17" s="182" t="s">
        <v>189</v>
      </c>
      <c r="E17" s="182"/>
      <c r="F17" s="178" t="s">
        <v>57</v>
      </c>
      <c r="G17" s="181"/>
      <c r="H17" s="191">
        <v>456</v>
      </c>
      <c r="I17" s="191">
        <v>10</v>
      </c>
      <c r="J17" s="179" t="s">
        <v>193</v>
      </c>
      <c r="K17" s="179" t="s">
        <v>211</v>
      </c>
      <c r="L17" s="179" t="s">
        <v>195</v>
      </c>
      <c r="M17" s="191"/>
      <c r="N17" s="191"/>
      <c r="O17" s="191"/>
      <c r="P17" s="191"/>
      <c r="Q17" s="191"/>
    </row>
    <row r="18" spans="1:17" ht="45">
      <c r="A18" s="182" t="s">
        <v>187</v>
      </c>
      <c r="B18" s="182" t="s">
        <v>210</v>
      </c>
      <c r="C18" s="182" t="s">
        <v>196</v>
      </c>
      <c r="D18" s="182" t="s">
        <v>189</v>
      </c>
      <c r="E18" s="182"/>
      <c r="F18" s="178" t="s">
        <v>87</v>
      </c>
      <c r="G18" s="181"/>
      <c r="H18" s="191">
        <v>456</v>
      </c>
      <c r="I18" s="191">
        <v>10</v>
      </c>
      <c r="J18" s="179" t="s">
        <v>190</v>
      </c>
      <c r="K18" s="179" t="s">
        <v>212</v>
      </c>
      <c r="L18" s="179" t="s">
        <v>213</v>
      </c>
      <c r="M18" s="191">
        <v>1444.6</v>
      </c>
      <c r="N18" s="191"/>
      <c r="O18" s="191">
        <v>1444.5</v>
      </c>
      <c r="P18" s="191"/>
      <c r="Q18" s="191"/>
    </row>
    <row r="19" spans="1:17" ht="135">
      <c r="A19" s="182" t="s">
        <v>187</v>
      </c>
      <c r="B19" s="182" t="s">
        <v>210</v>
      </c>
      <c r="C19" s="182" t="s">
        <v>199</v>
      </c>
      <c r="D19" s="182" t="s">
        <v>189</v>
      </c>
      <c r="E19" s="182"/>
      <c r="F19" s="178" t="s">
        <v>88</v>
      </c>
      <c r="G19" s="181"/>
      <c r="H19" s="191">
        <v>456</v>
      </c>
      <c r="I19" s="191"/>
      <c r="J19" s="179"/>
      <c r="K19" s="179"/>
      <c r="L19" s="179"/>
      <c r="M19" s="191"/>
      <c r="N19" s="191"/>
      <c r="O19" s="191"/>
      <c r="P19" s="191"/>
      <c r="Q19" s="191"/>
    </row>
    <row r="20" spans="1:17" ht="77.25">
      <c r="A20" s="182" t="s">
        <v>187</v>
      </c>
      <c r="B20" s="182" t="s">
        <v>197</v>
      </c>
      <c r="C20" s="182"/>
      <c r="D20" s="182"/>
      <c r="E20" s="182"/>
      <c r="F20" s="184" t="s">
        <v>214</v>
      </c>
      <c r="G20" s="181"/>
      <c r="H20" s="191"/>
      <c r="I20" s="191"/>
      <c r="J20" s="179"/>
      <c r="K20" s="179"/>
      <c r="L20" s="179"/>
      <c r="M20" s="189">
        <f>M21+M22+M23+M24+M25</f>
        <v>650</v>
      </c>
      <c r="N20" s="189">
        <f>N21+N22+N23+N24+N25</f>
        <v>0</v>
      </c>
      <c r="O20" s="189">
        <f>O21+O22+O23+O24+O25</f>
        <v>650</v>
      </c>
      <c r="P20" s="190">
        <f>O20/M20*100</f>
        <v>100</v>
      </c>
      <c r="Q20" s="191"/>
    </row>
    <row r="21" spans="1:17" ht="90">
      <c r="A21" s="182" t="s">
        <v>187</v>
      </c>
      <c r="B21" s="182" t="s">
        <v>197</v>
      </c>
      <c r="C21" s="182" t="s">
        <v>190</v>
      </c>
      <c r="D21" s="182" t="s">
        <v>189</v>
      </c>
      <c r="E21" s="182"/>
      <c r="F21" s="178" t="s">
        <v>215</v>
      </c>
      <c r="G21" s="181"/>
      <c r="H21" s="191">
        <v>456</v>
      </c>
      <c r="I21" s="191"/>
      <c r="J21" s="179"/>
      <c r="K21" s="179"/>
      <c r="L21" s="179"/>
      <c r="M21" s="191"/>
      <c r="N21" s="191"/>
      <c r="O21" s="191"/>
      <c r="P21" s="191"/>
      <c r="Q21" s="191"/>
    </row>
    <row r="22" spans="1:17" ht="75">
      <c r="A22" s="182" t="s">
        <v>187</v>
      </c>
      <c r="B22" s="182" t="s">
        <v>197</v>
      </c>
      <c r="C22" s="182" t="s">
        <v>196</v>
      </c>
      <c r="D22" s="182" t="s">
        <v>189</v>
      </c>
      <c r="E22" s="182"/>
      <c r="F22" s="178" t="s">
        <v>63</v>
      </c>
      <c r="G22" s="181"/>
      <c r="H22" s="191">
        <v>456</v>
      </c>
      <c r="I22" s="191">
        <v>10</v>
      </c>
      <c r="J22" s="179" t="s">
        <v>199</v>
      </c>
      <c r="K22" s="179" t="s">
        <v>216</v>
      </c>
      <c r="L22" s="179" t="s">
        <v>217</v>
      </c>
      <c r="M22" s="191"/>
      <c r="N22" s="191"/>
      <c r="O22" s="191"/>
      <c r="P22" s="191"/>
      <c r="Q22" s="191"/>
    </row>
    <row r="23" spans="1:17" ht="45">
      <c r="A23" s="182" t="s">
        <v>187</v>
      </c>
      <c r="B23" s="182" t="s">
        <v>197</v>
      </c>
      <c r="C23" s="182" t="s">
        <v>199</v>
      </c>
      <c r="D23" s="182" t="s">
        <v>189</v>
      </c>
      <c r="E23" s="182"/>
      <c r="F23" s="178" t="s">
        <v>65</v>
      </c>
      <c r="G23" s="181"/>
      <c r="H23" s="191">
        <v>456</v>
      </c>
      <c r="I23" s="191">
        <v>10</v>
      </c>
      <c r="J23" s="179" t="s">
        <v>187</v>
      </c>
      <c r="K23" s="179" t="s">
        <v>232</v>
      </c>
      <c r="L23" s="179" t="s">
        <v>217</v>
      </c>
      <c r="M23" s="191">
        <v>650</v>
      </c>
      <c r="N23" s="191"/>
      <c r="O23" s="191">
        <v>650</v>
      </c>
      <c r="P23" s="191"/>
      <c r="Q23" s="191"/>
    </row>
    <row r="24" spans="1:17">
      <c r="A24" s="182" t="s">
        <v>187</v>
      </c>
      <c r="B24" s="182" t="s">
        <v>197</v>
      </c>
      <c r="C24" s="182" t="s">
        <v>187</v>
      </c>
      <c r="D24" s="182"/>
      <c r="E24" s="182"/>
      <c r="F24" s="178"/>
      <c r="G24" s="181"/>
      <c r="H24" s="191">
        <v>456</v>
      </c>
      <c r="I24" s="191">
        <v>10</v>
      </c>
      <c r="J24" s="179" t="s">
        <v>187</v>
      </c>
      <c r="K24" s="179" t="s">
        <v>219</v>
      </c>
      <c r="L24" s="179" t="s">
        <v>220</v>
      </c>
      <c r="M24" s="191"/>
      <c r="N24" s="191"/>
      <c r="O24" s="191"/>
      <c r="P24" s="191"/>
      <c r="Q24" s="191"/>
    </row>
    <row r="25" spans="1:17">
      <c r="A25" s="182" t="s">
        <v>187</v>
      </c>
      <c r="B25" s="182" t="s">
        <v>197</v>
      </c>
      <c r="C25" s="182" t="s">
        <v>208</v>
      </c>
      <c r="D25" s="182"/>
      <c r="E25" s="182"/>
      <c r="F25" s="178"/>
      <c r="G25" s="181"/>
      <c r="H25" s="191">
        <v>456</v>
      </c>
      <c r="I25" s="191">
        <v>10</v>
      </c>
      <c r="J25" s="179" t="s">
        <v>187</v>
      </c>
      <c r="K25" s="179" t="s">
        <v>221</v>
      </c>
      <c r="L25" s="179" t="s">
        <v>222</v>
      </c>
      <c r="M25" s="191"/>
      <c r="N25" s="191"/>
      <c r="O25" s="191"/>
      <c r="P25" s="191"/>
      <c r="Q25" s="191"/>
    </row>
    <row r="26" spans="1:17" ht="51.75">
      <c r="A26" s="182" t="s">
        <v>187</v>
      </c>
      <c r="B26" s="182" t="s">
        <v>204</v>
      </c>
      <c r="C26" s="182"/>
      <c r="D26" s="182"/>
      <c r="E26" s="182"/>
      <c r="F26" s="184" t="s">
        <v>81</v>
      </c>
      <c r="G26" s="181"/>
      <c r="H26" s="191"/>
      <c r="I26" s="191"/>
      <c r="J26" s="179"/>
      <c r="K26" s="179"/>
      <c r="L26" s="179"/>
      <c r="M26" s="189">
        <f>M27</f>
        <v>0</v>
      </c>
      <c r="N26" s="189">
        <f>N27</f>
        <v>0</v>
      </c>
      <c r="O26" s="189">
        <f>O27</f>
        <v>0</v>
      </c>
      <c r="P26" s="190"/>
      <c r="Q26" s="191"/>
    </row>
    <row r="27" spans="1:17" ht="75">
      <c r="A27" s="182" t="s">
        <v>187</v>
      </c>
      <c r="B27" s="182" t="s">
        <v>204</v>
      </c>
      <c r="C27" s="182" t="s">
        <v>190</v>
      </c>
      <c r="D27" s="182"/>
      <c r="E27" s="182"/>
      <c r="F27" s="178" t="s">
        <v>223</v>
      </c>
      <c r="G27" s="181"/>
      <c r="H27" s="191">
        <v>456</v>
      </c>
      <c r="I27" s="191">
        <v>10</v>
      </c>
      <c r="J27" s="179" t="s">
        <v>199</v>
      </c>
      <c r="K27" s="179" t="s">
        <v>224</v>
      </c>
      <c r="L27" s="179" t="s">
        <v>225</v>
      </c>
      <c r="M27" s="191"/>
      <c r="N27" s="191"/>
      <c r="O27" s="191"/>
      <c r="P27" s="191"/>
      <c r="Q27" s="191"/>
    </row>
    <row r="28" spans="1:17" ht="64.5">
      <c r="A28" s="270" t="s">
        <v>187</v>
      </c>
      <c r="B28" s="270" t="s">
        <v>226</v>
      </c>
      <c r="C28" s="270"/>
      <c r="D28" s="270"/>
      <c r="E28" s="270"/>
      <c r="F28" s="259" t="s">
        <v>259</v>
      </c>
      <c r="G28" s="260"/>
      <c r="H28" s="271"/>
      <c r="I28" s="271"/>
      <c r="J28" s="271"/>
      <c r="K28" s="271"/>
      <c r="L28" s="271"/>
      <c r="M28" s="271"/>
      <c r="N28" s="271"/>
      <c r="O28" s="271"/>
      <c r="P28" s="271"/>
      <c r="Q28" s="271"/>
    </row>
    <row r="29" spans="1:17">
      <c r="A29" s="185"/>
      <c r="B29" s="185"/>
      <c r="C29" s="185"/>
      <c r="D29" s="185"/>
      <c r="E29" s="185"/>
      <c r="F29" s="186"/>
    </row>
    <row r="30" spans="1:17">
      <c r="A30" s="185"/>
      <c r="B30" s="185"/>
      <c r="C30" s="185"/>
      <c r="D30" s="185"/>
      <c r="E30" s="185"/>
      <c r="F30" s="186"/>
    </row>
    <row r="31" spans="1:17">
      <c r="A31" s="176"/>
      <c r="B31" s="176"/>
      <c r="C31" s="176"/>
      <c r="D31" s="176"/>
      <c r="E31" s="176"/>
      <c r="F31" s="186"/>
    </row>
    <row r="32" spans="1:17">
      <c r="A32" s="176"/>
      <c r="B32" s="176"/>
      <c r="C32" s="176"/>
      <c r="D32" s="176"/>
      <c r="E32" s="176"/>
      <c r="F32" s="186"/>
    </row>
    <row r="33" spans="1:6">
      <c r="A33" s="176"/>
      <c r="B33" s="176"/>
      <c r="C33" s="176"/>
      <c r="D33" s="176"/>
      <c r="E33" s="176"/>
      <c r="F33" s="186"/>
    </row>
    <row r="34" spans="1:6">
      <c r="A34" s="176"/>
      <c r="B34" s="176"/>
      <c r="C34" s="176"/>
      <c r="D34" s="176"/>
      <c r="E34" s="176"/>
    </row>
  </sheetData>
  <mergeCells count="8">
    <mergeCell ref="A2:Q2"/>
    <mergeCell ref="A3:Q3"/>
    <mergeCell ref="A5:E5"/>
    <mergeCell ref="F5:F6"/>
    <mergeCell ref="G5:G6"/>
    <mergeCell ref="H5:L5"/>
    <mergeCell ref="M5:O5"/>
    <mergeCell ref="P5:Q5"/>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G61"/>
  <sheetViews>
    <sheetView view="pageBreakPreview" topLeftCell="A34" zoomScale="60" workbookViewId="0">
      <selection activeCell="D59" sqref="D59"/>
    </sheetView>
  </sheetViews>
  <sheetFormatPr defaultRowHeight="15"/>
  <cols>
    <col min="3" max="3" width="35.140625" customWidth="1"/>
    <col min="4" max="4" width="46" customWidth="1"/>
  </cols>
  <sheetData>
    <row r="1" spans="1:7">
      <c r="G1" t="s">
        <v>297</v>
      </c>
    </row>
    <row r="3" spans="1:7">
      <c r="A3" s="435" t="s">
        <v>279</v>
      </c>
      <c r="B3" s="435"/>
      <c r="C3" s="435"/>
      <c r="D3" s="435"/>
      <c r="E3" s="435"/>
      <c r="F3" s="435"/>
      <c r="G3" s="435"/>
    </row>
    <row r="4" spans="1:7">
      <c r="A4" s="435" t="s">
        <v>280</v>
      </c>
      <c r="B4" s="435"/>
      <c r="C4" s="435"/>
      <c r="D4" s="435"/>
      <c r="E4" s="435"/>
      <c r="F4" s="435"/>
      <c r="G4" s="435"/>
    </row>
    <row r="5" spans="1:7">
      <c r="A5" s="436" t="s">
        <v>281</v>
      </c>
      <c r="B5" s="436"/>
      <c r="C5" s="436"/>
      <c r="D5" s="436"/>
      <c r="E5" s="436"/>
      <c r="F5" s="436"/>
      <c r="G5" s="436"/>
    </row>
    <row r="6" spans="1:7">
      <c r="A6" s="422" t="s">
        <v>172</v>
      </c>
      <c r="B6" s="422"/>
      <c r="C6" s="427" t="s">
        <v>282</v>
      </c>
      <c r="D6" s="427" t="s">
        <v>283</v>
      </c>
      <c r="E6" s="422" t="s">
        <v>284</v>
      </c>
      <c r="F6" s="422" t="s">
        <v>285</v>
      </c>
      <c r="G6" s="422" t="s">
        <v>286</v>
      </c>
    </row>
    <row r="7" spans="1:7">
      <c r="A7" s="178" t="s">
        <v>11</v>
      </c>
      <c r="B7" s="178" t="s">
        <v>287</v>
      </c>
      <c r="C7" s="427"/>
      <c r="D7" s="427"/>
      <c r="E7" s="422"/>
      <c r="F7" s="422"/>
      <c r="G7" s="422"/>
    </row>
    <row r="8" spans="1:7">
      <c r="A8" s="437">
        <v>4</v>
      </c>
      <c r="B8" s="437"/>
      <c r="C8" s="439" t="str">
        <f>'[1]приложение 6'!F7</f>
        <v>Социальная поддержка населения</v>
      </c>
      <c r="D8" s="178" t="s">
        <v>288</v>
      </c>
      <c r="E8" s="178">
        <f>E17+E26+E35+E44+E53</f>
        <v>14908.599999999999</v>
      </c>
      <c r="F8" s="178">
        <f>F17+F26+F35+F44+F53</f>
        <v>13593.199999999999</v>
      </c>
      <c r="G8" s="300">
        <f>F8/E8*100</f>
        <v>91.176904605395549</v>
      </c>
    </row>
    <row r="9" spans="1:7" ht="30">
      <c r="A9" s="438"/>
      <c r="B9" s="438"/>
      <c r="C9" s="438"/>
      <c r="D9" s="178" t="s">
        <v>289</v>
      </c>
      <c r="E9" s="178">
        <f t="shared" ref="E9:F16" si="0">E18+E27+E36+E45+E54</f>
        <v>14908.599999999999</v>
      </c>
      <c r="F9" s="178">
        <f t="shared" si="0"/>
        <v>13593.199999999999</v>
      </c>
      <c r="G9" s="300">
        <f>F9/E9*100</f>
        <v>91.176904605395549</v>
      </c>
    </row>
    <row r="10" spans="1:7">
      <c r="A10" s="438"/>
      <c r="B10" s="438"/>
      <c r="C10" s="438"/>
      <c r="D10" s="178" t="s">
        <v>290</v>
      </c>
      <c r="E10" s="178"/>
      <c r="F10" s="178"/>
      <c r="G10" s="300"/>
    </row>
    <row r="11" spans="1:7" ht="30">
      <c r="A11" s="438"/>
      <c r="B11" s="438"/>
      <c r="C11" s="438"/>
      <c r="D11" s="178" t="s">
        <v>291</v>
      </c>
      <c r="E11" s="178">
        <f t="shared" si="0"/>
        <v>1751.1</v>
      </c>
      <c r="F11" s="178">
        <f t="shared" si="0"/>
        <v>1751.1</v>
      </c>
      <c r="G11" s="300">
        <f>F11/E11*100</f>
        <v>100</v>
      </c>
    </row>
    <row r="12" spans="1:7">
      <c r="A12" s="438"/>
      <c r="B12" s="438"/>
      <c r="C12" s="438"/>
      <c r="D12" s="178" t="s">
        <v>292</v>
      </c>
      <c r="E12" s="178">
        <f t="shared" si="0"/>
        <v>0</v>
      </c>
      <c r="F12" s="178">
        <f t="shared" si="0"/>
        <v>0</v>
      </c>
      <c r="G12" s="300"/>
    </row>
    <row r="13" spans="1:7">
      <c r="A13" s="438"/>
      <c r="B13" s="438"/>
      <c r="C13" s="438"/>
      <c r="D13" s="178" t="s">
        <v>293</v>
      </c>
      <c r="E13" s="178">
        <f t="shared" si="0"/>
        <v>13157.499999999998</v>
      </c>
      <c r="F13" s="178">
        <f t="shared" si="0"/>
        <v>11842.099999999999</v>
      </c>
      <c r="G13" s="300">
        <f>F13/E13*100</f>
        <v>90.002660079802396</v>
      </c>
    </row>
    <row r="14" spans="1:7" ht="45">
      <c r="A14" s="438"/>
      <c r="B14" s="438"/>
      <c r="C14" s="438"/>
      <c r="D14" s="178" t="s">
        <v>294</v>
      </c>
      <c r="E14" s="178">
        <f t="shared" si="0"/>
        <v>0</v>
      </c>
      <c r="F14" s="178">
        <f t="shared" si="0"/>
        <v>0</v>
      </c>
      <c r="G14" s="300"/>
    </row>
    <row r="15" spans="1:7" ht="30">
      <c r="A15" s="438"/>
      <c r="B15" s="438"/>
      <c r="C15" s="438"/>
      <c r="D15" s="178" t="s">
        <v>295</v>
      </c>
      <c r="E15" s="178">
        <f t="shared" si="0"/>
        <v>0</v>
      </c>
      <c r="F15" s="178">
        <f t="shared" si="0"/>
        <v>0</v>
      </c>
      <c r="G15" s="300"/>
    </row>
    <row r="16" spans="1:7">
      <c r="A16" s="438"/>
      <c r="B16" s="438"/>
      <c r="C16" s="438"/>
      <c r="D16" s="178" t="s">
        <v>296</v>
      </c>
      <c r="E16" s="178">
        <f t="shared" si="0"/>
        <v>0</v>
      </c>
      <c r="F16" s="178">
        <f t="shared" si="0"/>
        <v>0</v>
      </c>
      <c r="G16" s="300"/>
    </row>
    <row r="17" spans="1:7">
      <c r="A17" s="437">
        <v>4</v>
      </c>
      <c r="B17" s="437">
        <v>1</v>
      </c>
      <c r="C17" s="440" t="str">
        <f>'[1]приложение 6'!F9</f>
        <v>Социальная поддержка семьи и детей в муниципальном образовании "Кезский район"</v>
      </c>
      <c r="D17" s="178" t="s">
        <v>288</v>
      </c>
      <c r="E17" s="178">
        <f>E18</f>
        <v>12660.199999999999</v>
      </c>
      <c r="F17" s="178">
        <f>F18</f>
        <v>11344.8</v>
      </c>
      <c r="G17" s="300">
        <f>F17/E17*100</f>
        <v>89.60995876842388</v>
      </c>
    </row>
    <row r="18" spans="1:7" ht="30">
      <c r="A18" s="437"/>
      <c r="B18" s="437"/>
      <c r="C18" s="439"/>
      <c r="D18" s="178" t="s">
        <v>289</v>
      </c>
      <c r="E18" s="178">
        <f>E20+E21+E22+E23+E24+E25</f>
        <v>12660.199999999999</v>
      </c>
      <c r="F18" s="178">
        <f>F20+F21+F22+F23+F24+F25</f>
        <v>11344.8</v>
      </c>
      <c r="G18" s="300">
        <f>F18/E18*100</f>
        <v>89.60995876842388</v>
      </c>
    </row>
    <row r="19" spans="1:7">
      <c r="A19" s="437"/>
      <c r="B19" s="437"/>
      <c r="C19" s="439"/>
      <c r="D19" s="178" t="s">
        <v>290</v>
      </c>
      <c r="E19" s="181"/>
      <c r="F19" s="181"/>
      <c r="G19" s="300"/>
    </row>
    <row r="20" spans="1:7" ht="30">
      <c r="A20" s="437"/>
      <c r="B20" s="437"/>
      <c r="C20" s="439"/>
      <c r="D20" s="178" t="s">
        <v>291</v>
      </c>
      <c r="E20" s="181">
        <f>'[1]приложение 6'!M10</f>
        <v>15</v>
      </c>
      <c r="F20" s="181">
        <f>'[1]приложение 6'!O10</f>
        <v>15</v>
      </c>
      <c r="G20" s="300">
        <f>F20/E20*100</f>
        <v>100</v>
      </c>
    </row>
    <row r="21" spans="1:7">
      <c r="A21" s="437"/>
      <c r="B21" s="437"/>
      <c r="C21" s="439"/>
      <c r="D21" s="178" t="s">
        <v>292</v>
      </c>
      <c r="E21" s="181"/>
      <c r="F21" s="181"/>
      <c r="G21" s="300"/>
    </row>
    <row r="22" spans="1:7">
      <c r="A22" s="437"/>
      <c r="B22" s="437"/>
      <c r="C22" s="439"/>
      <c r="D22" s="178" t="s">
        <v>293</v>
      </c>
      <c r="E22" s="181">
        <f>'[1]приложение 6'!M12+'[1]приложение 6'!M13+'[1]приложение 6'!M14+'[1]приложение 6'!M15+'[1]приложение 6'!M11</f>
        <v>12645.199999999999</v>
      </c>
      <c r="F22" s="181">
        <f>'[1]приложение 6'!O12+'[1]приложение 6'!O13+'[1]приложение 6'!O14+'[1]приложение 6'!O15+'[1]приложение 6'!O11</f>
        <v>11329.8</v>
      </c>
      <c r="G22" s="300">
        <f>F22/E22*100</f>
        <v>89.597633884794234</v>
      </c>
    </row>
    <row r="23" spans="1:7" ht="45">
      <c r="A23" s="437"/>
      <c r="B23" s="437"/>
      <c r="C23" s="439"/>
      <c r="D23" s="178" t="s">
        <v>294</v>
      </c>
      <c r="E23" s="181"/>
      <c r="F23" s="181"/>
      <c r="G23" s="300"/>
    </row>
    <row r="24" spans="1:7" ht="30">
      <c r="A24" s="437"/>
      <c r="B24" s="437"/>
      <c r="C24" s="439"/>
      <c r="D24" s="178" t="s">
        <v>295</v>
      </c>
      <c r="E24" s="181"/>
      <c r="F24" s="181"/>
      <c r="G24" s="300"/>
    </row>
    <row r="25" spans="1:7">
      <c r="A25" s="437"/>
      <c r="B25" s="437"/>
      <c r="C25" s="439"/>
      <c r="D25" s="178" t="s">
        <v>296</v>
      </c>
      <c r="E25" s="181"/>
      <c r="F25" s="181"/>
      <c r="G25" s="300"/>
    </row>
    <row r="26" spans="1:7">
      <c r="A26" s="438">
        <v>4</v>
      </c>
      <c r="B26" s="437">
        <v>2</v>
      </c>
      <c r="C26" s="439" t="str">
        <f>'[1]приложение 6'!F16</f>
        <v>Социальная поддержка старшего поколения</v>
      </c>
      <c r="D26" s="178" t="s">
        <v>288</v>
      </c>
      <c r="E26" s="181">
        <f>E27</f>
        <v>1736.1</v>
      </c>
      <c r="F26" s="181">
        <f>F27</f>
        <v>1736.1</v>
      </c>
      <c r="G26" s="300">
        <f>F26/E26*100</f>
        <v>100</v>
      </c>
    </row>
    <row r="27" spans="1:7" ht="30">
      <c r="A27" s="438"/>
      <c r="B27" s="437"/>
      <c r="C27" s="439"/>
      <c r="D27" s="178" t="s">
        <v>289</v>
      </c>
      <c r="E27" s="181">
        <f>E29+E30+E31+E32+E33+E34</f>
        <v>1736.1</v>
      </c>
      <c r="F27" s="181">
        <f>F29+F30+F31+F32+F33+F34</f>
        <v>1736.1</v>
      </c>
      <c r="G27" s="300">
        <f>F27/E27*100</f>
        <v>100</v>
      </c>
    </row>
    <row r="28" spans="1:7">
      <c r="A28" s="438"/>
      <c r="B28" s="437"/>
      <c r="C28" s="439"/>
      <c r="D28" s="178" t="s">
        <v>290</v>
      </c>
      <c r="E28" s="181"/>
      <c r="F28" s="181"/>
      <c r="G28" s="300"/>
    </row>
    <row r="29" spans="1:7" ht="30">
      <c r="A29" s="438"/>
      <c r="B29" s="437"/>
      <c r="C29" s="439"/>
      <c r="D29" s="178" t="s">
        <v>291</v>
      </c>
      <c r="E29" s="181">
        <f>'[1]приложение 6'!M17+'[1]приложение 6'!M18+'[1]приложение 6'!M19</f>
        <v>1736.1</v>
      </c>
      <c r="F29" s="181">
        <f>'[1]приложение 6'!O17+'[1]приложение 6'!O18</f>
        <v>1736.1</v>
      </c>
      <c r="G29" s="300">
        <f>F29/E29*100</f>
        <v>100</v>
      </c>
    </row>
    <row r="30" spans="1:7">
      <c r="A30" s="438"/>
      <c r="B30" s="437"/>
      <c r="C30" s="439"/>
      <c r="D30" s="178" t="s">
        <v>292</v>
      </c>
      <c r="E30" s="181"/>
      <c r="F30" s="181"/>
      <c r="G30" s="300"/>
    </row>
    <row r="31" spans="1:7">
      <c r="A31" s="438"/>
      <c r="B31" s="437"/>
      <c r="C31" s="439"/>
      <c r="D31" s="178" t="s">
        <v>293</v>
      </c>
      <c r="E31" s="181"/>
      <c r="F31" s="181"/>
      <c r="G31" s="300"/>
    </row>
    <row r="32" spans="1:7" ht="45">
      <c r="A32" s="438"/>
      <c r="B32" s="437"/>
      <c r="C32" s="439"/>
      <c r="D32" s="178" t="s">
        <v>294</v>
      </c>
      <c r="E32" s="181"/>
      <c r="F32" s="181"/>
      <c r="G32" s="300"/>
    </row>
    <row r="33" spans="1:7" ht="30">
      <c r="A33" s="438"/>
      <c r="B33" s="437"/>
      <c r="C33" s="439"/>
      <c r="D33" s="178" t="s">
        <v>295</v>
      </c>
      <c r="E33" s="181"/>
      <c r="F33" s="181"/>
      <c r="G33" s="300"/>
    </row>
    <row r="34" spans="1:7">
      <c r="A34" s="438"/>
      <c r="B34" s="437"/>
      <c r="C34" s="439"/>
      <c r="D34" s="178" t="s">
        <v>296</v>
      </c>
      <c r="E34" s="181"/>
      <c r="F34" s="181"/>
      <c r="G34" s="300"/>
    </row>
    <row r="35" spans="1:7">
      <c r="A35" s="437">
        <v>4</v>
      </c>
      <c r="B35" s="437">
        <v>3</v>
      </c>
      <c r="C35" s="439" t="str">
        <f>'[1]приложение 6'!F20</f>
        <v>Обеспечение жильем отдельных категорий граждан и стимулирование улучшения жилищных условий</v>
      </c>
      <c r="D35" s="178" t="s">
        <v>288</v>
      </c>
      <c r="E35" s="181">
        <f>E36</f>
        <v>512.29999999999995</v>
      </c>
      <c r="F35" s="181">
        <f>F36</f>
        <v>512.29999999999995</v>
      </c>
      <c r="G35" s="300">
        <f>F35/E35*100</f>
        <v>100</v>
      </c>
    </row>
    <row r="36" spans="1:7" ht="30">
      <c r="A36" s="437"/>
      <c r="B36" s="437"/>
      <c r="C36" s="439"/>
      <c r="D36" s="178" t="s">
        <v>289</v>
      </c>
      <c r="E36" s="181">
        <f>E38+E39+E40+E41+E42+E43</f>
        <v>512.29999999999995</v>
      </c>
      <c r="F36" s="181">
        <f>F38+F39+F40+F41+F42+F43</f>
        <v>512.29999999999995</v>
      </c>
      <c r="G36" s="300">
        <f>F36/E36*100</f>
        <v>100</v>
      </c>
    </row>
    <row r="37" spans="1:7">
      <c r="A37" s="437"/>
      <c r="B37" s="437"/>
      <c r="C37" s="439"/>
      <c r="D37" s="178" t="s">
        <v>290</v>
      </c>
      <c r="E37" s="181"/>
      <c r="F37" s="181"/>
      <c r="G37" s="300"/>
    </row>
    <row r="38" spans="1:7" ht="30">
      <c r="A38" s="437"/>
      <c r="B38" s="437"/>
      <c r="C38" s="439"/>
      <c r="D38" s="178" t="s">
        <v>291</v>
      </c>
      <c r="E38" s="181"/>
      <c r="F38" s="181"/>
      <c r="G38" s="300"/>
    </row>
    <row r="39" spans="1:7">
      <c r="A39" s="437"/>
      <c r="B39" s="437"/>
      <c r="C39" s="439"/>
      <c r="D39" s="178" t="s">
        <v>292</v>
      </c>
      <c r="E39" s="181"/>
      <c r="F39" s="181"/>
      <c r="G39" s="300"/>
    </row>
    <row r="40" spans="1:7">
      <c r="A40" s="437"/>
      <c r="B40" s="437"/>
      <c r="C40" s="439"/>
      <c r="D40" s="178" t="s">
        <v>293</v>
      </c>
      <c r="E40" s="181">
        <f>'[1]приложение 6'!M24+'[1]приложение 6'!M22+'[1]приложение 6'!M23+'[1]приложение 6'!M25</f>
        <v>512.29999999999995</v>
      </c>
      <c r="F40" s="181">
        <f>'[1]приложение 6'!O24+'[1]приложение 6'!O21+'[1]приложение 6'!O22+'[1]приложение 6'!O23+'[1]приложение 6'!O25</f>
        <v>512.29999999999995</v>
      </c>
      <c r="G40" s="300">
        <f>F40/E40*100</f>
        <v>100</v>
      </c>
    </row>
    <row r="41" spans="1:7" ht="45">
      <c r="A41" s="437"/>
      <c r="B41" s="437"/>
      <c r="C41" s="439"/>
      <c r="D41" s="178" t="s">
        <v>294</v>
      </c>
      <c r="E41" s="181"/>
      <c r="F41" s="181"/>
      <c r="G41" s="300"/>
    </row>
    <row r="42" spans="1:7" ht="30">
      <c r="A42" s="437"/>
      <c r="B42" s="437"/>
      <c r="C42" s="439"/>
      <c r="D42" s="178" t="s">
        <v>295</v>
      </c>
      <c r="E42" s="181"/>
      <c r="F42" s="181"/>
      <c r="G42" s="300"/>
    </row>
    <row r="43" spans="1:7">
      <c r="A43" s="437"/>
      <c r="B43" s="437"/>
      <c r="C43" s="439"/>
      <c r="D43" s="178" t="s">
        <v>296</v>
      </c>
      <c r="E43" s="181"/>
      <c r="F43" s="181"/>
      <c r="G43" s="300"/>
    </row>
    <row r="44" spans="1:7">
      <c r="A44" s="437">
        <v>4</v>
      </c>
      <c r="B44" s="437">
        <v>4</v>
      </c>
      <c r="C44" s="439" t="str">
        <f>'[1]приложение 6'!F26</f>
        <v>Предоставление субсидий и льгот по оплате жилищно-коммунальных услуг</v>
      </c>
      <c r="D44" s="178" t="s">
        <v>288</v>
      </c>
      <c r="E44" s="181">
        <f>E45</f>
        <v>0</v>
      </c>
      <c r="F44" s="181">
        <f>F45</f>
        <v>0</v>
      </c>
      <c r="G44" s="300"/>
    </row>
    <row r="45" spans="1:7" ht="30">
      <c r="A45" s="438"/>
      <c r="B45" s="437"/>
      <c r="C45" s="439"/>
      <c r="D45" s="178" t="s">
        <v>289</v>
      </c>
      <c r="E45" s="181">
        <f>E47+E48+E49+E50+E51+E52</f>
        <v>0</v>
      </c>
      <c r="F45" s="181">
        <f>F47+F48+F49+F50+F51+F52</f>
        <v>0</v>
      </c>
      <c r="G45" s="300"/>
    </row>
    <row r="46" spans="1:7">
      <c r="A46" s="438"/>
      <c r="B46" s="437"/>
      <c r="C46" s="439"/>
      <c r="D46" s="178" t="s">
        <v>290</v>
      </c>
      <c r="E46" s="181"/>
      <c r="F46" s="181"/>
      <c r="G46" s="300"/>
    </row>
    <row r="47" spans="1:7" ht="30">
      <c r="A47" s="438"/>
      <c r="B47" s="437"/>
      <c r="C47" s="439"/>
      <c r="D47" s="178" t="s">
        <v>291</v>
      </c>
      <c r="E47" s="181"/>
      <c r="F47" s="181"/>
      <c r="G47" s="300"/>
    </row>
    <row r="48" spans="1:7">
      <c r="A48" s="438"/>
      <c r="B48" s="437"/>
      <c r="C48" s="439"/>
      <c r="D48" s="178" t="s">
        <v>292</v>
      </c>
      <c r="E48" s="181"/>
      <c r="F48" s="181"/>
      <c r="G48" s="300"/>
    </row>
    <row r="49" spans="1:7">
      <c r="A49" s="438"/>
      <c r="B49" s="437"/>
      <c r="C49" s="439"/>
      <c r="D49" s="178" t="s">
        <v>293</v>
      </c>
      <c r="E49" s="181">
        <f>'[1]приложение 6'!M27</f>
        <v>0</v>
      </c>
      <c r="F49" s="181">
        <f>'[1]приложение 6'!O27</f>
        <v>0</v>
      </c>
      <c r="G49" s="300"/>
    </row>
    <row r="50" spans="1:7" ht="45">
      <c r="A50" s="438"/>
      <c r="B50" s="437"/>
      <c r="C50" s="439"/>
      <c r="D50" s="178" t="s">
        <v>294</v>
      </c>
      <c r="E50" s="181"/>
      <c r="F50" s="181"/>
      <c r="G50" s="300"/>
    </row>
    <row r="51" spans="1:7" ht="30">
      <c r="A51" s="438"/>
      <c r="B51" s="437"/>
      <c r="C51" s="439"/>
      <c r="D51" s="178" t="s">
        <v>295</v>
      </c>
      <c r="E51" s="181"/>
      <c r="F51" s="181"/>
      <c r="G51" s="300"/>
    </row>
    <row r="52" spans="1:7">
      <c r="A52" s="438"/>
      <c r="B52" s="437"/>
      <c r="C52" s="439"/>
      <c r="D52" s="178" t="s">
        <v>296</v>
      </c>
      <c r="E52" s="181"/>
      <c r="F52" s="181"/>
      <c r="G52" s="300"/>
    </row>
    <row r="53" spans="1:7">
      <c r="A53" s="437">
        <v>4</v>
      </c>
      <c r="B53" s="437">
        <v>5</v>
      </c>
      <c r="C53" s="439" t="str">
        <f>'[1]приложение 6'!F28</f>
        <v>Содействие занатости населения МО "Кезский район" на 2015-2020 годы</v>
      </c>
      <c r="D53" s="178" t="s">
        <v>288</v>
      </c>
      <c r="E53" s="181"/>
      <c r="F53" s="181"/>
      <c r="G53" s="300"/>
    </row>
    <row r="54" spans="1:7" ht="30">
      <c r="A54" s="438"/>
      <c r="B54" s="437"/>
      <c r="C54" s="439"/>
      <c r="D54" s="178" t="s">
        <v>289</v>
      </c>
      <c r="E54" s="181"/>
      <c r="F54" s="181"/>
      <c r="G54" s="300"/>
    </row>
    <row r="55" spans="1:7">
      <c r="A55" s="438"/>
      <c r="B55" s="437"/>
      <c r="C55" s="439"/>
      <c r="D55" s="178" t="s">
        <v>290</v>
      </c>
      <c r="E55" s="181"/>
      <c r="F55" s="181"/>
      <c r="G55" s="300"/>
    </row>
    <row r="56" spans="1:7" ht="30">
      <c r="A56" s="438"/>
      <c r="B56" s="437"/>
      <c r="C56" s="439"/>
      <c r="D56" s="178" t="s">
        <v>291</v>
      </c>
      <c r="E56" s="181"/>
      <c r="F56" s="181"/>
      <c r="G56" s="300"/>
    </row>
    <row r="57" spans="1:7">
      <c r="A57" s="438"/>
      <c r="B57" s="437"/>
      <c r="C57" s="439"/>
      <c r="D57" s="178" t="s">
        <v>292</v>
      </c>
      <c r="E57" s="181"/>
      <c r="F57" s="181"/>
      <c r="G57" s="300"/>
    </row>
    <row r="58" spans="1:7">
      <c r="A58" s="438"/>
      <c r="B58" s="437"/>
      <c r="C58" s="439"/>
      <c r="D58" s="178" t="s">
        <v>293</v>
      </c>
      <c r="E58" s="181"/>
      <c r="F58" s="181"/>
      <c r="G58" s="300"/>
    </row>
    <row r="59" spans="1:7" ht="45">
      <c r="A59" s="438"/>
      <c r="B59" s="437"/>
      <c r="C59" s="439"/>
      <c r="D59" s="178" t="s">
        <v>294</v>
      </c>
      <c r="E59" s="181"/>
      <c r="F59" s="181"/>
      <c r="G59" s="300"/>
    </row>
    <row r="60" spans="1:7" ht="30">
      <c r="A60" s="438"/>
      <c r="B60" s="437"/>
      <c r="C60" s="439"/>
      <c r="D60" s="178" t="s">
        <v>295</v>
      </c>
      <c r="E60" s="181"/>
      <c r="F60" s="181"/>
      <c r="G60" s="300"/>
    </row>
    <row r="61" spans="1:7">
      <c r="A61" s="438"/>
      <c r="B61" s="437"/>
      <c r="C61" s="439"/>
      <c r="D61" s="178" t="s">
        <v>296</v>
      </c>
      <c r="E61" s="181"/>
      <c r="F61" s="181"/>
      <c r="G61" s="300"/>
    </row>
  </sheetData>
  <mergeCells count="27">
    <mergeCell ref="A44:A52"/>
    <mergeCell ref="B44:B52"/>
    <mergeCell ref="C44:C52"/>
    <mergeCell ref="A53:A61"/>
    <mergeCell ref="B53:B61"/>
    <mergeCell ref="C53:C61"/>
    <mergeCell ref="A26:A34"/>
    <mergeCell ref="B26:B34"/>
    <mergeCell ref="C26:C34"/>
    <mergeCell ref="A35:A43"/>
    <mergeCell ref="B35:B43"/>
    <mergeCell ref="C35:C43"/>
    <mergeCell ref="A8:A16"/>
    <mergeCell ref="B8:B16"/>
    <mergeCell ref="C8:C16"/>
    <mergeCell ref="A17:A25"/>
    <mergeCell ref="B17:B25"/>
    <mergeCell ref="C17:C25"/>
    <mergeCell ref="A3:G3"/>
    <mergeCell ref="A4:G4"/>
    <mergeCell ref="A5:G5"/>
    <mergeCell ref="A6:B6"/>
    <mergeCell ref="C6:C7"/>
    <mergeCell ref="D6:D7"/>
    <mergeCell ref="E6:E7"/>
    <mergeCell ref="F6:F7"/>
    <mergeCell ref="G6:G7"/>
  </mergeCells>
  <pageMargins left="0.7" right="0.7" top="0.75" bottom="0.75" header="0.3" footer="0.3"/>
  <pageSetup paperSize="9" scale="63" orientation="portrait" r:id="rId1"/>
  <colBreaks count="1" manualBreakCount="1">
    <brk id="3" max="60" man="1"/>
  </colBreaks>
</worksheet>
</file>

<file path=xl/worksheets/sheet8.xml><?xml version="1.0" encoding="utf-8"?>
<worksheet xmlns="http://schemas.openxmlformats.org/spreadsheetml/2006/main" xmlns:r="http://schemas.openxmlformats.org/officeDocument/2006/relationships">
  <dimension ref="B1:J6"/>
  <sheetViews>
    <sheetView workbookViewId="0">
      <selection activeCell="C6" sqref="C6"/>
    </sheetView>
  </sheetViews>
  <sheetFormatPr defaultRowHeight="15"/>
  <cols>
    <col min="2" max="2" width="9.5703125" customWidth="1"/>
    <col min="3" max="3" width="22.42578125" customWidth="1"/>
    <col min="4" max="4" width="22.140625" customWidth="1"/>
    <col min="5" max="5" width="12.140625" customWidth="1"/>
    <col min="6" max="6" width="44.7109375" customWidth="1"/>
  </cols>
  <sheetData>
    <row r="1" spans="2:10" ht="52.5" customHeight="1">
      <c r="B1" s="441" t="s">
        <v>258</v>
      </c>
      <c r="C1" s="441"/>
      <c r="D1" s="441"/>
      <c r="E1" s="441"/>
      <c r="F1" s="441"/>
      <c r="G1" s="257"/>
      <c r="H1" s="258"/>
      <c r="I1" s="258"/>
      <c r="J1" s="258"/>
    </row>
    <row r="2" spans="2:10" ht="15.75">
      <c r="B2" s="192"/>
    </row>
    <row r="3" spans="2:10" ht="34.5" customHeight="1">
      <c r="B3" s="443" t="s">
        <v>233</v>
      </c>
      <c r="C3" s="443"/>
      <c r="D3" s="442" t="s">
        <v>234</v>
      </c>
      <c r="E3" s="442"/>
      <c r="F3" s="442"/>
    </row>
    <row r="4" spans="2:10" ht="16.5" thickBot="1">
      <c r="B4" s="192"/>
    </row>
    <row r="5" spans="2:10" ht="16.5" thickBot="1">
      <c r="B5" s="193" t="s">
        <v>3</v>
      </c>
      <c r="C5" s="194" t="s">
        <v>235</v>
      </c>
      <c r="D5" s="194" t="s">
        <v>236</v>
      </c>
      <c r="E5" s="194" t="s">
        <v>237</v>
      </c>
      <c r="F5" s="194" t="s">
        <v>238</v>
      </c>
    </row>
    <row r="6" spans="2:10" ht="16.5" thickBot="1">
      <c r="B6" s="195"/>
      <c r="C6" s="196"/>
      <c r="D6" s="197"/>
      <c r="E6" s="197"/>
      <c r="F6" s="198"/>
    </row>
  </sheetData>
  <mergeCells count="3">
    <mergeCell ref="B1:F1"/>
    <mergeCell ref="D3:F3"/>
    <mergeCell ref="B3:C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2:J115"/>
  <sheetViews>
    <sheetView zoomScale="82" zoomScaleNormal="82" workbookViewId="0">
      <selection activeCell="F9" sqref="F9:J14"/>
    </sheetView>
  </sheetViews>
  <sheetFormatPr defaultRowHeight="15"/>
  <cols>
    <col min="3" max="3" width="35.42578125" customWidth="1"/>
    <col min="4" max="4" width="24.140625" customWidth="1"/>
    <col min="5" max="5" width="23.140625" customWidth="1"/>
    <col min="6" max="6" width="14.28515625" customWidth="1"/>
    <col min="7" max="7" width="17.28515625" customWidth="1"/>
    <col min="8" max="8" width="12" customWidth="1"/>
    <col min="9" max="9" width="13.140625" customWidth="1"/>
    <col min="10" max="10" width="13.42578125" customWidth="1"/>
  </cols>
  <sheetData>
    <row r="2" spans="1:10" ht="15.75">
      <c r="A2" s="444" t="s">
        <v>239</v>
      </c>
      <c r="B2" s="444"/>
      <c r="C2" s="444"/>
      <c r="D2" s="444"/>
      <c r="E2" s="444"/>
      <c r="F2" s="444"/>
      <c r="G2" s="444"/>
      <c r="H2" s="444"/>
      <c r="I2" s="444"/>
      <c r="J2" s="444"/>
    </row>
    <row r="3" spans="1:10" ht="18.75">
      <c r="A3" s="445"/>
      <c r="B3" s="445"/>
      <c r="C3" s="445"/>
      <c r="D3" s="445"/>
      <c r="E3" s="445"/>
      <c r="F3" s="445"/>
      <c r="G3" s="445"/>
      <c r="H3" s="445"/>
      <c r="I3" s="445"/>
      <c r="J3" s="445"/>
    </row>
    <row r="4" spans="1:10">
      <c r="A4" s="199"/>
      <c r="B4" s="199"/>
      <c r="C4" s="199"/>
      <c r="D4" s="199"/>
      <c r="E4" s="199"/>
      <c r="F4" s="199"/>
      <c r="G4" s="199"/>
      <c r="H4" s="199"/>
      <c r="I4" s="199"/>
      <c r="J4" s="199"/>
    </row>
    <row r="5" spans="1:10" ht="15.75">
      <c r="A5" s="446" t="s">
        <v>299</v>
      </c>
      <c r="B5" s="446"/>
      <c r="C5" s="446"/>
      <c r="D5" s="446"/>
      <c r="E5" s="446"/>
      <c r="F5" s="446"/>
      <c r="G5" s="446"/>
      <c r="H5" s="446"/>
      <c r="I5" s="446"/>
      <c r="J5" s="446"/>
    </row>
    <row r="6" spans="1:10">
      <c r="A6" s="199"/>
      <c r="B6" s="199"/>
      <c r="C6" s="199"/>
      <c r="D6" s="199"/>
      <c r="E6" s="199"/>
      <c r="F6" s="199"/>
      <c r="G6" s="199"/>
      <c r="H6" s="199"/>
      <c r="I6" s="199"/>
      <c r="J6" s="199"/>
    </row>
    <row r="7" spans="1:10" ht="63">
      <c r="A7" s="447" t="s">
        <v>2</v>
      </c>
      <c r="B7" s="448"/>
      <c r="C7" s="449" t="s">
        <v>240</v>
      </c>
      <c r="D7" s="449" t="s">
        <v>241</v>
      </c>
      <c r="E7" s="449" t="s">
        <v>242</v>
      </c>
      <c r="F7" s="200" t="s">
        <v>243</v>
      </c>
      <c r="G7" s="200" t="s">
        <v>244</v>
      </c>
      <c r="H7" s="200" t="s">
        <v>245</v>
      </c>
      <c r="I7" s="200" t="s">
        <v>246</v>
      </c>
      <c r="J7" s="201" t="s">
        <v>247</v>
      </c>
    </row>
    <row r="8" spans="1:10">
      <c r="A8" s="200" t="s">
        <v>11</v>
      </c>
      <c r="B8" s="200" t="s">
        <v>12</v>
      </c>
      <c r="C8" s="450"/>
      <c r="D8" s="450"/>
      <c r="E8" s="450"/>
      <c r="F8" s="272"/>
      <c r="G8" s="272"/>
      <c r="H8" s="272"/>
      <c r="I8" s="272"/>
      <c r="J8" s="273"/>
    </row>
    <row r="9" spans="1:10" ht="24">
      <c r="A9" s="202">
        <v>4</v>
      </c>
      <c r="B9" s="202"/>
      <c r="C9" s="203" t="s">
        <v>248</v>
      </c>
      <c r="D9" s="203"/>
      <c r="E9" s="203"/>
      <c r="F9" s="204">
        <f>G9*J9</f>
        <v>0.8</v>
      </c>
      <c r="G9" s="305">
        <v>0.8</v>
      </c>
      <c r="H9" s="205">
        <v>1</v>
      </c>
      <c r="I9" s="305">
        <v>0.98</v>
      </c>
      <c r="J9" s="255">
        <v>1</v>
      </c>
    </row>
    <row r="10" spans="1:10" ht="36">
      <c r="A10" s="206" t="s">
        <v>187</v>
      </c>
      <c r="B10" s="207">
        <v>1</v>
      </c>
      <c r="C10" s="208" t="s">
        <v>249</v>
      </c>
      <c r="D10" s="209" t="s">
        <v>250</v>
      </c>
      <c r="E10" s="209" t="s">
        <v>251</v>
      </c>
      <c r="F10" s="255">
        <f>G10*J10</f>
        <v>0.64</v>
      </c>
      <c r="G10" s="211">
        <v>0.64</v>
      </c>
      <c r="H10" s="212">
        <v>1</v>
      </c>
      <c r="I10" s="210">
        <v>0.9</v>
      </c>
      <c r="J10" s="255">
        <v>1</v>
      </c>
    </row>
    <row r="11" spans="1:10" ht="36">
      <c r="A11" s="206" t="s">
        <v>187</v>
      </c>
      <c r="B11" s="207">
        <v>2</v>
      </c>
      <c r="C11" s="213" t="s">
        <v>55</v>
      </c>
      <c r="D11" s="209" t="s">
        <v>250</v>
      </c>
      <c r="E11" s="209" t="s">
        <v>250</v>
      </c>
      <c r="F11" s="255">
        <f t="shared" ref="F11:F13" si="0">G11*J11</f>
        <v>0.73</v>
      </c>
      <c r="G11" s="214">
        <v>0.73</v>
      </c>
      <c r="H11" s="212">
        <v>1</v>
      </c>
      <c r="I11" s="210">
        <v>1</v>
      </c>
      <c r="J11" s="255">
        <f t="shared" ref="J11:J13" si="1">H11/I11*100/100</f>
        <v>1</v>
      </c>
    </row>
    <row r="12" spans="1:10" ht="36">
      <c r="A12" s="206" t="s">
        <v>187</v>
      </c>
      <c r="B12" s="207">
        <v>3</v>
      </c>
      <c r="C12" s="215" t="s">
        <v>252</v>
      </c>
      <c r="D12" s="209" t="s">
        <v>250</v>
      </c>
      <c r="E12" s="249" t="s">
        <v>253</v>
      </c>
      <c r="F12" s="255">
        <f t="shared" si="0"/>
        <v>1</v>
      </c>
      <c r="G12" s="214">
        <v>1</v>
      </c>
      <c r="H12" s="212">
        <v>1</v>
      </c>
      <c r="I12" s="210">
        <v>1</v>
      </c>
      <c r="J12" s="255">
        <f t="shared" si="1"/>
        <v>1</v>
      </c>
    </row>
    <row r="13" spans="1:10" ht="36">
      <c r="A13" s="206" t="s">
        <v>187</v>
      </c>
      <c r="B13" s="207">
        <v>4</v>
      </c>
      <c r="C13" s="215" t="s">
        <v>254</v>
      </c>
      <c r="D13" s="209" t="s">
        <v>250</v>
      </c>
      <c r="E13" s="249" t="s">
        <v>253</v>
      </c>
      <c r="F13" s="255">
        <f t="shared" si="0"/>
        <v>0.82</v>
      </c>
      <c r="G13" s="212">
        <v>0.82</v>
      </c>
      <c r="H13" s="212">
        <v>1</v>
      </c>
      <c r="I13" s="210">
        <v>1</v>
      </c>
      <c r="J13" s="255">
        <f t="shared" si="1"/>
        <v>1</v>
      </c>
    </row>
    <row r="14" spans="1:10" ht="48">
      <c r="A14" s="250" t="s">
        <v>187</v>
      </c>
      <c r="B14" s="251">
        <v>5</v>
      </c>
      <c r="C14" s="252" t="s">
        <v>255</v>
      </c>
      <c r="D14" s="253" t="s">
        <v>250</v>
      </c>
      <c r="E14" s="254" t="s">
        <v>256</v>
      </c>
      <c r="F14" s="255">
        <f>G14*J14</f>
        <v>0.8</v>
      </c>
      <c r="G14" s="255">
        <v>0.8</v>
      </c>
      <c r="H14" s="256">
        <v>1</v>
      </c>
      <c r="I14" s="255">
        <v>1</v>
      </c>
      <c r="J14" s="255">
        <f t="shared" ref="J14" si="2">H14/I14*100/100</f>
        <v>1</v>
      </c>
    </row>
    <row r="15" spans="1:10">
      <c r="A15" s="216"/>
      <c r="B15" s="217"/>
      <c r="C15" s="218"/>
      <c r="D15" s="218"/>
      <c r="E15" s="218"/>
      <c r="F15" s="219"/>
      <c r="G15" s="217"/>
      <c r="H15" s="217"/>
      <c r="I15" s="217"/>
      <c r="J15" s="219"/>
    </row>
    <row r="16" spans="1:10">
      <c r="A16" s="216"/>
      <c r="B16" s="217"/>
      <c r="C16" s="220"/>
      <c r="D16" s="218"/>
      <c r="E16" s="218"/>
      <c r="F16" s="219"/>
      <c r="G16" s="217"/>
      <c r="H16" s="217"/>
      <c r="I16" s="217"/>
      <c r="J16" s="219"/>
    </row>
    <row r="17" spans="1:10">
      <c r="A17" s="221"/>
      <c r="B17" s="221"/>
      <c r="C17" s="221"/>
      <c r="D17" s="221"/>
      <c r="E17" s="221"/>
      <c r="F17" s="221"/>
      <c r="G17" s="221"/>
      <c r="H17" s="221"/>
      <c r="I17" s="221"/>
      <c r="J17" s="222"/>
    </row>
    <row r="18" spans="1:10">
      <c r="A18" s="221"/>
      <c r="B18" s="221"/>
      <c r="C18" s="221"/>
      <c r="D18" s="221"/>
      <c r="E18" s="221"/>
      <c r="F18" s="221"/>
      <c r="G18" s="221"/>
      <c r="H18" s="221"/>
      <c r="I18" s="221"/>
      <c r="J18" s="222"/>
    </row>
    <row r="19" spans="1:10">
      <c r="A19" s="221"/>
      <c r="B19" s="221"/>
      <c r="C19" s="221"/>
      <c r="D19" s="221"/>
      <c r="E19" s="221"/>
      <c r="F19" s="221"/>
      <c r="G19" s="221"/>
      <c r="H19" s="221"/>
      <c r="I19" s="221"/>
      <c r="J19" s="222"/>
    </row>
    <row r="20" spans="1:10">
      <c r="A20" s="221"/>
      <c r="B20" s="221"/>
      <c r="C20" s="221"/>
      <c r="D20" s="221"/>
      <c r="E20" s="221"/>
      <c r="F20" s="221"/>
      <c r="G20" s="221"/>
      <c r="H20" s="221"/>
      <c r="I20" s="221"/>
      <c r="J20" s="222"/>
    </row>
    <row r="21" spans="1:10">
      <c r="A21" s="221"/>
      <c r="B21" s="221"/>
      <c r="C21" s="221"/>
      <c r="D21" s="221"/>
      <c r="E21" s="221"/>
      <c r="F21" s="221"/>
      <c r="G21" s="221"/>
      <c r="H21" s="221"/>
      <c r="I21" s="221"/>
      <c r="J21" s="222"/>
    </row>
    <row r="22" spans="1:10">
      <c r="A22" s="221"/>
      <c r="B22" s="221"/>
      <c r="C22" s="221"/>
      <c r="D22" s="221"/>
      <c r="E22" s="221"/>
      <c r="F22" s="221"/>
      <c r="G22" s="221"/>
      <c r="H22" s="221"/>
      <c r="I22" s="221"/>
      <c r="J22" s="222"/>
    </row>
    <row r="23" spans="1:10">
      <c r="A23" s="221"/>
      <c r="B23" s="221"/>
      <c r="C23" s="221"/>
      <c r="D23" s="221"/>
      <c r="E23" s="221"/>
      <c r="F23" s="221"/>
      <c r="G23" s="221"/>
      <c r="H23" s="221"/>
      <c r="I23" s="221"/>
      <c r="J23" s="222"/>
    </row>
    <row r="24" spans="1:10">
      <c r="A24" s="221"/>
      <c r="B24" s="221"/>
      <c r="C24" s="221"/>
      <c r="D24" s="221"/>
      <c r="E24" s="221"/>
      <c r="F24" s="221"/>
      <c r="G24" s="221"/>
      <c r="H24" s="221"/>
      <c r="I24" s="221"/>
      <c r="J24" s="222"/>
    </row>
    <row r="25" spans="1:10">
      <c r="A25" s="221"/>
      <c r="B25" s="221"/>
      <c r="C25" s="221"/>
      <c r="D25" s="221"/>
      <c r="E25" s="221"/>
      <c r="F25" s="221"/>
      <c r="G25" s="221"/>
      <c r="H25" s="221"/>
      <c r="I25" s="221"/>
      <c r="J25" s="222"/>
    </row>
    <row r="26" spans="1:10">
      <c r="A26" s="221"/>
      <c r="B26" s="221"/>
      <c r="C26" s="221"/>
      <c r="D26" s="221"/>
      <c r="E26" s="221"/>
      <c r="F26" s="221"/>
      <c r="G26" s="221"/>
      <c r="H26" s="221"/>
      <c r="I26" s="221"/>
      <c r="J26" s="222"/>
    </row>
    <row r="27" spans="1:10">
      <c r="A27" s="221"/>
      <c r="B27" s="221"/>
      <c r="C27" s="221"/>
      <c r="D27" s="221"/>
      <c r="E27" s="221"/>
      <c r="F27" s="221"/>
      <c r="G27" s="221"/>
      <c r="H27" s="221"/>
      <c r="I27" s="221"/>
      <c r="J27" s="222"/>
    </row>
    <row r="28" spans="1:10">
      <c r="A28" s="221"/>
      <c r="B28" s="221"/>
      <c r="C28" s="221"/>
      <c r="D28" s="221"/>
      <c r="E28" s="221"/>
      <c r="F28" s="221"/>
      <c r="G28" s="221"/>
      <c r="H28" s="221"/>
      <c r="I28" s="221"/>
      <c r="J28" s="222"/>
    </row>
    <row r="29" spans="1:10">
      <c r="A29" s="221"/>
      <c r="B29" s="221"/>
      <c r="C29" s="221"/>
      <c r="D29" s="221"/>
      <c r="E29" s="221"/>
      <c r="F29" s="221"/>
      <c r="G29" s="221"/>
      <c r="H29" s="221"/>
      <c r="I29" s="221"/>
      <c r="J29" s="222"/>
    </row>
    <row r="30" spans="1:10">
      <c r="A30" s="221"/>
      <c r="B30" s="221"/>
      <c r="C30" s="221"/>
      <c r="D30" s="221"/>
      <c r="E30" s="221"/>
      <c r="F30" s="221"/>
      <c r="G30" s="221"/>
      <c r="H30" s="221"/>
      <c r="I30" s="221"/>
      <c r="J30" s="222"/>
    </row>
    <row r="31" spans="1:10">
      <c r="A31" s="221"/>
      <c r="B31" s="221"/>
      <c r="C31" s="221"/>
      <c r="D31" s="221"/>
      <c r="E31" s="221"/>
      <c r="F31" s="221"/>
      <c r="G31" s="221"/>
      <c r="H31" s="221"/>
      <c r="I31" s="221"/>
      <c r="J31" s="222"/>
    </row>
    <row r="32" spans="1:10">
      <c r="A32" s="221"/>
      <c r="B32" s="221"/>
      <c r="C32" s="221"/>
      <c r="D32" s="221"/>
      <c r="E32" s="221"/>
      <c r="F32" s="221"/>
      <c r="G32" s="221"/>
      <c r="H32" s="221"/>
      <c r="I32" s="221"/>
      <c r="J32" s="222"/>
    </row>
    <row r="33" spans="1:10">
      <c r="A33" s="221"/>
      <c r="B33" s="221"/>
      <c r="C33" s="221"/>
      <c r="D33" s="221"/>
      <c r="E33" s="221"/>
      <c r="F33" s="221"/>
      <c r="G33" s="221"/>
      <c r="H33" s="221"/>
      <c r="I33" s="221"/>
      <c r="J33" s="222"/>
    </row>
    <row r="34" spans="1:10">
      <c r="A34" s="221"/>
      <c r="B34" s="221"/>
      <c r="C34" s="221"/>
      <c r="D34" s="221"/>
      <c r="E34" s="221"/>
      <c r="F34" s="221"/>
      <c r="G34" s="221"/>
      <c r="H34" s="221"/>
      <c r="I34" s="221"/>
      <c r="J34" s="222"/>
    </row>
    <row r="35" spans="1:10">
      <c r="A35" s="221"/>
      <c r="B35" s="221"/>
      <c r="C35" s="221"/>
      <c r="D35" s="221"/>
      <c r="E35" s="221"/>
      <c r="F35" s="221"/>
      <c r="G35" s="221"/>
      <c r="H35" s="221"/>
      <c r="I35" s="221"/>
      <c r="J35" s="222"/>
    </row>
    <row r="36" spans="1:10">
      <c r="A36" s="221"/>
      <c r="B36" s="221"/>
      <c r="C36" s="221"/>
      <c r="D36" s="221"/>
      <c r="E36" s="221"/>
      <c r="F36" s="221"/>
      <c r="G36" s="221"/>
      <c r="H36" s="221"/>
      <c r="I36" s="221"/>
      <c r="J36" s="222"/>
    </row>
    <row r="37" spans="1:10">
      <c r="A37" s="221"/>
      <c r="B37" s="221"/>
      <c r="C37" s="221"/>
      <c r="D37" s="221"/>
      <c r="E37" s="221"/>
      <c r="F37" s="221"/>
      <c r="G37" s="221"/>
      <c r="H37" s="221"/>
      <c r="I37" s="221"/>
      <c r="J37" s="222"/>
    </row>
    <row r="38" spans="1:10">
      <c r="A38" s="221"/>
      <c r="B38" s="221"/>
      <c r="C38" s="221"/>
      <c r="D38" s="221"/>
      <c r="E38" s="221"/>
      <c r="F38" s="221"/>
      <c r="G38" s="221"/>
      <c r="H38" s="221"/>
      <c r="I38" s="221"/>
      <c r="J38" s="222"/>
    </row>
    <row r="39" spans="1:10">
      <c r="A39" s="221"/>
      <c r="B39" s="221"/>
      <c r="C39" s="221"/>
      <c r="D39" s="221"/>
      <c r="E39" s="221"/>
      <c r="F39" s="221"/>
      <c r="G39" s="221"/>
      <c r="H39" s="221"/>
      <c r="I39" s="221"/>
      <c r="J39" s="222"/>
    </row>
    <row r="40" spans="1:10">
      <c r="A40" s="221"/>
      <c r="B40" s="221"/>
      <c r="C40" s="221"/>
      <c r="D40" s="221"/>
      <c r="E40" s="221"/>
      <c r="F40" s="221"/>
      <c r="G40" s="221"/>
      <c r="H40" s="221"/>
      <c r="I40" s="221"/>
      <c r="J40" s="222"/>
    </row>
    <row r="41" spans="1:10">
      <c r="A41" s="221"/>
      <c r="B41" s="221"/>
      <c r="C41" s="221"/>
      <c r="D41" s="221"/>
      <c r="E41" s="221"/>
      <c r="F41" s="221"/>
      <c r="G41" s="221"/>
      <c r="H41" s="221"/>
      <c r="I41" s="221"/>
      <c r="J41" s="222"/>
    </row>
    <row r="42" spans="1:10">
      <c r="A42" s="221"/>
      <c r="B42" s="221"/>
      <c r="C42" s="221"/>
      <c r="D42" s="221"/>
      <c r="E42" s="221"/>
      <c r="F42" s="221"/>
      <c r="G42" s="221"/>
      <c r="H42" s="221"/>
      <c r="I42" s="221"/>
      <c r="J42" s="222"/>
    </row>
    <row r="43" spans="1:10">
      <c r="A43" s="221"/>
      <c r="B43" s="221"/>
      <c r="C43" s="221"/>
      <c r="D43" s="221"/>
      <c r="E43" s="221"/>
      <c r="F43" s="221"/>
      <c r="G43" s="221"/>
      <c r="H43" s="221"/>
      <c r="I43" s="221"/>
      <c r="J43" s="222"/>
    </row>
    <row r="44" spans="1:10">
      <c r="A44" s="221"/>
      <c r="B44" s="221"/>
      <c r="C44" s="221"/>
      <c r="D44" s="221"/>
      <c r="E44" s="221"/>
      <c r="F44" s="221"/>
      <c r="G44" s="221"/>
      <c r="H44" s="221"/>
      <c r="I44" s="221"/>
      <c r="J44" s="222"/>
    </row>
    <row r="45" spans="1:10">
      <c r="A45" s="221"/>
      <c r="B45" s="221"/>
      <c r="C45" s="221"/>
      <c r="D45" s="221"/>
      <c r="E45" s="221"/>
      <c r="F45" s="221"/>
      <c r="G45" s="221"/>
      <c r="H45" s="221"/>
      <c r="I45" s="221"/>
      <c r="J45" s="222"/>
    </row>
    <row r="46" spans="1:10">
      <c r="A46" s="221"/>
      <c r="B46" s="221"/>
      <c r="C46" s="221"/>
      <c r="D46" s="221"/>
      <c r="E46" s="221"/>
      <c r="F46" s="221"/>
      <c r="G46" s="221"/>
      <c r="H46" s="221"/>
      <c r="I46" s="221"/>
      <c r="J46" s="222"/>
    </row>
    <row r="47" spans="1:10">
      <c r="A47" s="221"/>
      <c r="B47" s="221"/>
      <c r="C47" s="221"/>
      <c r="D47" s="221"/>
      <c r="E47" s="221"/>
      <c r="F47" s="221"/>
      <c r="G47" s="221"/>
      <c r="H47" s="221"/>
      <c r="I47" s="221"/>
      <c r="J47" s="222"/>
    </row>
    <row r="48" spans="1:10">
      <c r="A48" s="221"/>
      <c r="B48" s="221"/>
      <c r="C48" s="221"/>
      <c r="D48" s="221"/>
      <c r="E48" s="221"/>
      <c r="F48" s="221"/>
      <c r="G48" s="221"/>
      <c r="H48" s="221"/>
      <c r="I48" s="221"/>
      <c r="J48" s="222"/>
    </row>
    <row r="49" spans="1:10">
      <c r="A49" s="221"/>
      <c r="B49" s="221"/>
      <c r="C49" s="221"/>
      <c r="D49" s="221"/>
      <c r="E49" s="221"/>
      <c r="F49" s="221"/>
      <c r="G49" s="221"/>
      <c r="H49" s="221"/>
      <c r="I49" s="221"/>
      <c r="J49" s="222"/>
    </row>
    <row r="50" spans="1:10">
      <c r="A50" s="221"/>
      <c r="B50" s="221"/>
      <c r="C50" s="221"/>
      <c r="D50" s="221"/>
      <c r="E50" s="221"/>
      <c r="F50" s="221"/>
      <c r="G50" s="221"/>
      <c r="H50" s="221"/>
      <c r="I50" s="221"/>
      <c r="J50" s="222"/>
    </row>
    <row r="51" spans="1:10">
      <c r="A51" s="221"/>
      <c r="B51" s="221"/>
      <c r="C51" s="221"/>
      <c r="D51" s="221"/>
      <c r="E51" s="221"/>
      <c r="F51" s="221"/>
      <c r="G51" s="221"/>
      <c r="H51" s="221"/>
      <c r="I51" s="221"/>
      <c r="J51" s="222"/>
    </row>
    <row r="52" spans="1:10">
      <c r="A52" s="221"/>
      <c r="B52" s="221"/>
      <c r="C52" s="221"/>
      <c r="D52" s="221"/>
      <c r="E52" s="221"/>
      <c r="F52" s="221"/>
      <c r="G52" s="221"/>
      <c r="H52" s="221"/>
      <c r="I52" s="221"/>
      <c r="J52" s="222"/>
    </row>
    <row r="53" spans="1:10">
      <c r="A53" s="221"/>
      <c r="B53" s="221"/>
      <c r="C53" s="221"/>
      <c r="D53" s="221"/>
      <c r="E53" s="221"/>
      <c r="F53" s="221"/>
      <c r="G53" s="221"/>
      <c r="H53" s="221"/>
      <c r="I53" s="221"/>
      <c r="J53" s="222"/>
    </row>
    <row r="54" spans="1:10">
      <c r="A54" s="221"/>
      <c r="B54" s="221"/>
      <c r="C54" s="221"/>
      <c r="D54" s="221"/>
      <c r="E54" s="221"/>
      <c r="F54" s="221"/>
      <c r="G54" s="221"/>
      <c r="H54" s="221"/>
      <c r="I54" s="221"/>
      <c r="J54" s="222"/>
    </row>
    <row r="55" spans="1:10">
      <c r="A55" s="221"/>
      <c r="B55" s="221"/>
      <c r="C55" s="221"/>
      <c r="D55" s="221"/>
      <c r="E55" s="221"/>
      <c r="F55" s="221"/>
      <c r="G55" s="221"/>
      <c r="H55" s="221"/>
      <c r="I55" s="221"/>
      <c r="J55" s="222"/>
    </row>
    <row r="56" spans="1:10">
      <c r="A56" s="221"/>
      <c r="B56" s="221"/>
      <c r="C56" s="221"/>
      <c r="D56" s="221"/>
      <c r="E56" s="221"/>
      <c r="F56" s="221"/>
      <c r="G56" s="221"/>
      <c r="H56" s="221"/>
      <c r="I56" s="221"/>
      <c r="J56" s="222"/>
    </row>
    <row r="57" spans="1:10">
      <c r="A57" s="221"/>
      <c r="B57" s="221"/>
      <c r="C57" s="221"/>
      <c r="D57" s="221"/>
      <c r="E57" s="221"/>
      <c r="F57" s="221"/>
      <c r="G57" s="221"/>
      <c r="H57" s="221"/>
      <c r="I57" s="221"/>
      <c r="J57" s="222"/>
    </row>
    <row r="58" spans="1:10">
      <c r="A58" s="221"/>
      <c r="B58" s="221"/>
      <c r="C58" s="221"/>
      <c r="D58" s="221"/>
      <c r="E58" s="221"/>
      <c r="F58" s="221"/>
      <c r="G58" s="221"/>
      <c r="H58" s="221"/>
      <c r="I58" s="221"/>
      <c r="J58" s="222"/>
    </row>
    <row r="59" spans="1:10">
      <c r="A59" s="221"/>
      <c r="B59" s="221"/>
      <c r="C59" s="221"/>
      <c r="D59" s="221"/>
      <c r="E59" s="221"/>
      <c r="F59" s="221"/>
      <c r="G59" s="221"/>
      <c r="H59" s="221"/>
      <c r="I59" s="221"/>
      <c r="J59" s="222"/>
    </row>
    <row r="60" spans="1:10">
      <c r="A60" s="221"/>
      <c r="B60" s="221"/>
      <c r="C60" s="221"/>
      <c r="D60" s="221"/>
      <c r="E60" s="221"/>
      <c r="F60" s="221"/>
      <c r="G60" s="221"/>
      <c r="H60" s="221"/>
      <c r="I60" s="221"/>
      <c r="J60" s="222"/>
    </row>
    <row r="61" spans="1:10">
      <c r="A61" s="223"/>
      <c r="B61" s="224"/>
      <c r="C61" s="224"/>
      <c r="D61" s="225"/>
      <c r="E61" s="226"/>
      <c r="F61" s="227"/>
      <c r="G61" s="228"/>
      <c r="H61" s="228"/>
      <c r="I61" s="228"/>
      <c r="J61" s="227"/>
    </row>
    <row r="62" spans="1:10">
      <c r="A62" s="223"/>
      <c r="B62" s="229"/>
      <c r="C62" s="224"/>
      <c r="D62" s="225"/>
      <c r="E62" s="226"/>
      <c r="F62" s="230"/>
      <c r="G62" s="230"/>
      <c r="H62" s="230"/>
      <c r="I62" s="230"/>
      <c r="J62" s="230"/>
    </row>
    <row r="63" spans="1:10">
      <c r="A63" s="223"/>
      <c r="B63" s="229"/>
      <c r="C63" s="224"/>
      <c r="D63" s="225"/>
      <c r="E63" s="226"/>
      <c r="F63" s="230"/>
      <c r="G63" s="230"/>
      <c r="H63" s="230"/>
      <c r="I63" s="230"/>
      <c r="J63" s="230"/>
    </row>
    <row r="64" spans="1:10">
      <c r="A64" s="223"/>
      <c r="B64" s="229"/>
      <c r="C64" s="224"/>
      <c r="D64" s="225"/>
      <c r="E64" s="226"/>
      <c r="F64" s="230"/>
      <c r="G64" s="230"/>
      <c r="H64" s="230"/>
      <c r="I64" s="230"/>
      <c r="J64" s="230"/>
    </row>
    <row r="65" spans="1:10">
      <c r="A65" s="223"/>
      <c r="B65" s="229"/>
      <c r="C65" s="224"/>
      <c r="D65" s="225"/>
      <c r="E65" s="226"/>
      <c r="F65" s="230"/>
      <c r="G65" s="230"/>
      <c r="H65" s="230"/>
      <c r="I65" s="230"/>
      <c r="J65" s="230"/>
    </row>
    <row r="66" spans="1:10">
      <c r="A66" s="223"/>
      <c r="B66" s="229"/>
      <c r="C66" s="224"/>
      <c r="D66" s="225"/>
      <c r="E66" s="226"/>
      <c r="F66" s="230"/>
      <c r="G66" s="230"/>
      <c r="H66" s="230"/>
      <c r="I66" s="230"/>
      <c r="J66" s="230"/>
    </row>
    <row r="67" spans="1:10">
      <c r="A67" s="231"/>
      <c r="B67" s="232"/>
      <c r="C67" s="233"/>
      <c r="D67" s="234"/>
      <c r="E67" s="234"/>
      <c r="F67" s="234"/>
      <c r="G67" s="234"/>
      <c r="H67" s="234"/>
      <c r="I67" s="234"/>
      <c r="J67" s="234"/>
    </row>
    <row r="68" spans="1:10">
      <c r="A68" s="231"/>
      <c r="B68" s="232"/>
      <c r="C68" s="235"/>
      <c r="D68" s="234"/>
      <c r="E68" s="234"/>
      <c r="F68" s="234"/>
      <c r="G68" s="234"/>
      <c r="H68" s="234"/>
      <c r="I68" s="234"/>
      <c r="J68" s="234"/>
    </row>
    <row r="69" spans="1:10">
      <c r="A69" s="231"/>
      <c r="B69" s="232"/>
      <c r="C69" s="235"/>
      <c r="D69" s="234"/>
      <c r="E69" s="234"/>
      <c r="F69" s="234"/>
      <c r="G69" s="234"/>
      <c r="H69" s="234"/>
      <c r="I69" s="234"/>
      <c r="J69" s="234"/>
    </row>
    <row r="70" spans="1:10">
      <c r="A70" s="231"/>
      <c r="B70" s="232"/>
      <c r="C70" s="235"/>
      <c r="D70" s="234"/>
      <c r="E70" s="234"/>
      <c r="F70" s="234"/>
      <c r="G70" s="234"/>
      <c r="H70" s="234"/>
      <c r="I70" s="234"/>
      <c r="J70" s="234"/>
    </row>
    <row r="71" spans="1:10">
      <c r="A71" s="231"/>
      <c r="B71" s="232"/>
      <c r="C71" s="235"/>
      <c r="D71" s="234"/>
      <c r="E71" s="234"/>
      <c r="F71" s="234"/>
      <c r="G71" s="234"/>
      <c r="H71" s="234"/>
      <c r="I71" s="234"/>
      <c r="J71" s="234"/>
    </row>
    <row r="72" spans="1:10">
      <c r="A72" s="231"/>
      <c r="B72" s="232"/>
      <c r="C72" s="235"/>
      <c r="D72" s="234"/>
      <c r="E72" s="234"/>
      <c r="F72" s="234"/>
      <c r="G72" s="234"/>
      <c r="H72" s="234"/>
      <c r="I72" s="234"/>
      <c r="J72" s="234"/>
    </row>
    <row r="73" spans="1:10">
      <c r="A73" s="231"/>
      <c r="B73" s="232"/>
      <c r="C73" s="235"/>
      <c r="D73" s="234"/>
      <c r="E73" s="234"/>
      <c r="F73" s="234"/>
      <c r="G73" s="234"/>
      <c r="H73" s="234"/>
      <c r="I73" s="234"/>
      <c r="J73" s="234"/>
    </row>
    <row r="74" spans="1:10">
      <c r="A74" s="231"/>
      <c r="B74" s="232"/>
      <c r="C74" s="236"/>
      <c r="D74" s="234"/>
      <c r="E74" s="234"/>
      <c r="F74" s="234"/>
      <c r="G74" s="234"/>
      <c r="H74" s="234"/>
      <c r="I74" s="234"/>
      <c r="J74" s="234"/>
    </row>
    <row r="75" spans="1:10">
      <c r="A75" s="237"/>
      <c r="B75" s="232"/>
      <c r="C75" s="236"/>
      <c r="D75" s="234"/>
      <c r="E75" s="234"/>
      <c r="F75" s="234"/>
      <c r="G75" s="234"/>
      <c r="H75" s="234"/>
      <c r="I75" s="234"/>
      <c r="J75" s="234"/>
    </row>
    <row r="76" spans="1:10">
      <c r="A76" s="231"/>
      <c r="B76" s="232"/>
      <c r="C76" s="238"/>
      <c r="D76" s="239"/>
      <c r="E76" s="239"/>
      <c r="F76" s="239"/>
      <c r="G76" s="239"/>
      <c r="H76" s="239"/>
      <c r="I76" s="239"/>
      <c r="J76" s="239"/>
    </row>
    <row r="77" spans="1:10">
      <c r="A77" s="231"/>
      <c r="B77" s="232"/>
      <c r="C77" s="233"/>
      <c r="D77" s="234"/>
      <c r="E77" s="234"/>
      <c r="F77" s="234"/>
      <c r="G77" s="234"/>
      <c r="H77" s="234"/>
      <c r="I77" s="234"/>
      <c r="J77" s="234"/>
    </row>
    <row r="78" spans="1:10">
      <c r="A78" s="231"/>
      <c r="B78" s="232"/>
      <c r="C78" s="235"/>
      <c r="D78" s="234"/>
      <c r="E78" s="234"/>
      <c r="F78" s="234"/>
      <c r="G78" s="234"/>
      <c r="H78" s="234"/>
      <c r="I78" s="234"/>
      <c r="J78" s="234"/>
    </row>
    <row r="79" spans="1:10">
      <c r="A79" s="231"/>
      <c r="B79" s="232"/>
      <c r="C79" s="235"/>
      <c r="D79" s="234"/>
      <c r="E79" s="234"/>
      <c r="F79" s="234"/>
      <c r="G79" s="234"/>
      <c r="H79" s="234"/>
      <c r="I79" s="234"/>
      <c r="J79" s="234"/>
    </row>
    <row r="80" spans="1:10">
      <c r="A80" s="231"/>
      <c r="B80" s="232"/>
      <c r="C80" s="235"/>
      <c r="D80" s="234"/>
      <c r="E80" s="234"/>
      <c r="F80" s="234"/>
      <c r="G80" s="234"/>
      <c r="H80" s="234"/>
      <c r="I80" s="234"/>
      <c r="J80" s="234"/>
    </row>
    <row r="81" spans="1:10">
      <c r="A81" s="231"/>
      <c r="B81" s="232"/>
      <c r="C81" s="235"/>
      <c r="D81" s="234"/>
      <c r="E81" s="234"/>
      <c r="F81" s="234"/>
      <c r="G81" s="234"/>
      <c r="H81" s="234"/>
      <c r="I81" s="234"/>
      <c r="J81" s="234"/>
    </row>
    <row r="82" spans="1:10">
      <c r="A82" s="231"/>
      <c r="B82" s="232"/>
      <c r="C82" s="235"/>
      <c r="D82" s="234"/>
      <c r="E82" s="234"/>
      <c r="F82" s="234"/>
      <c r="G82" s="234"/>
      <c r="H82" s="234"/>
      <c r="I82" s="234"/>
      <c r="J82" s="234"/>
    </row>
    <row r="83" spans="1:10">
      <c r="A83" s="240"/>
      <c r="B83" s="241"/>
      <c r="C83" s="242"/>
      <c r="D83" s="222"/>
      <c r="E83" s="222"/>
      <c r="F83" s="222"/>
      <c r="G83" s="222"/>
      <c r="H83" s="222"/>
      <c r="I83" s="222"/>
      <c r="J83" s="222"/>
    </row>
    <row r="84" spans="1:10">
      <c r="A84" s="240"/>
      <c r="B84" s="241"/>
      <c r="C84" s="243"/>
      <c r="D84" s="222"/>
      <c r="E84" s="222"/>
      <c r="F84" s="222"/>
      <c r="G84" s="222"/>
      <c r="H84" s="222"/>
      <c r="I84" s="222"/>
      <c r="J84" s="222"/>
    </row>
    <row r="85" spans="1:10">
      <c r="A85" s="244"/>
      <c r="B85" s="241"/>
      <c r="C85" s="243"/>
      <c r="D85" s="222"/>
      <c r="E85" s="222"/>
      <c r="F85" s="222"/>
      <c r="G85" s="222"/>
      <c r="H85" s="222"/>
      <c r="I85" s="222"/>
      <c r="J85" s="222"/>
    </row>
    <row r="86" spans="1:10">
      <c r="A86" s="240"/>
      <c r="B86" s="241"/>
      <c r="C86" s="245"/>
      <c r="D86" s="246"/>
      <c r="E86" s="246"/>
      <c r="F86" s="246"/>
      <c r="G86" s="246"/>
      <c r="H86" s="246"/>
      <c r="I86" s="246"/>
      <c r="J86" s="246"/>
    </row>
    <row r="87" spans="1:10">
      <c r="A87" s="240"/>
      <c r="B87" s="241"/>
      <c r="C87" s="247"/>
      <c r="D87" s="222"/>
      <c r="E87" s="222"/>
      <c r="F87" s="222"/>
      <c r="G87" s="222"/>
      <c r="H87" s="222"/>
      <c r="I87" s="222"/>
      <c r="J87" s="222"/>
    </row>
    <row r="88" spans="1:10">
      <c r="A88" s="240"/>
      <c r="B88" s="241"/>
      <c r="C88" s="242"/>
      <c r="D88" s="222"/>
      <c r="E88" s="222"/>
      <c r="F88" s="222"/>
      <c r="G88" s="222"/>
      <c r="H88" s="222"/>
      <c r="I88" s="222"/>
      <c r="J88" s="222"/>
    </row>
    <row r="89" spans="1:10">
      <c r="A89" s="240"/>
      <c r="B89" s="241"/>
      <c r="C89" s="242"/>
      <c r="D89" s="222"/>
      <c r="E89" s="222"/>
      <c r="F89" s="222"/>
      <c r="G89" s="222"/>
      <c r="H89" s="222"/>
      <c r="I89" s="222"/>
      <c r="J89" s="222"/>
    </row>
    <row r="90" spans="1:10">
      <c r="A90" s="240"/>
      <c r="B90" s="241"/>
      <c r="C90" s="242"/>
      <c r="D90" s="222"/>
      <c r="E90" s="222"/>
      <c r="F90" s="222"/>
      <c r="G90" s="222"/>
      <c r="H90" s="222"/>
      <c r="I90" s="222"/>
      <c r="J90" s="222"/>
    </row>
    <row r="91" spans="1:10">
      <c r="A91" s="240"/>
      <c r="B91" s="241"/>
      <c r="C91" s="242"/>
      <c r="D91" s="222"/>
      <c r="E91" s="222"/>
      <c r="F91" s="222"/>
      <c r="G91" s="222"/>
      <c r="H91" s="222"/>
      <c r="I91" s="222"/>
      <c r="J91" s="222"/>
    </row>
    <row r="92" spans="1:10">
      <c r="A92" s="240"/>
      <c r="B92" s="241"/>
      <c r="C92" s="242"/>
      <c r="D92" s="222"/>
      <c r="E92" s="222"/>
      <c r="F92" s="222"/>
      <c r="G92" s="222"/>
      <c r="H92" s="222"/>
      <c r="I92" s="222"/>
      <c r="J92" s="222"/>
    </row>
    <row r="93" spans="1:10">
      <c r="A93" s="240"/>
      <c r="B93" s="241"/>
      <c r="C93" s="242"/>
      <c r="D93" s="222"/>
      <c r="E93" s="222"/>
      <c r="F93" s="222"/>
      <c r="G93" s="222"/>
      <c r="H93" s="222"/>
      <c r="I93" s="222"/>
      <c r="J93" s="222"/>
    </row>
    <row r="94" spans="1:10">
      <c r="A94" s="240"/>
      <c r="B94" s="241"/>
      <c r="C94" s="243"/>
      <c r="D94" s="222"/>
      <c r="E94" s="222"/>
      <c r="F94" s="222"/>
      <c r="G94" s="222"/>
      <c r="H94" s="222"/>
      <c r="I94" s="222"/>
      <c r="J94" s="222"/>
    </row>
    <row r="95" spans="1:10">
      <c r="A95" s="244"/>
      <c r="B95" s="241"/>
      <c r="C95" s="243"/>
      <c r="D95" s="222"/>
      <c r="E95" s="222"/>
      <c r="F95" s="222"/>
      <c r="G95" s="222"/>
      <c r="H95" s="222"/>
      <c r="I95" s="222"/>
      <c r="J95" s="222"/>
    </row>
    <row r="96" spans="1:10">
      <c r="A96" s="240"/>
      <c r="B96" s="241"/>
      <c r="C96" s="245"/>
      <c r="D96" s="248"/>
      <c r="E96" s="248"/>
      <c r="F96" s="248"/>
      <c r="G96" s="248"/>
      <c r="H96" s="248"/>
      <c r="I96" s="248"/>
      <c r="J96" s="248"/>
    </row>
    <row r="97" spans="1:10">
      <c r="A97" s="240"/>
      <c r="B97" s="241"/>
      <c r="C97" s="247"/>
      <c r="D97" s="222"/>
      <c r="E97" s="222"/>
      <c r="F97" s="222"/>
      <c r="G97" s="222"/>
      <c r="H97" s="222"/>
      <c r="I97" s="222"/>
      <c r="J97" s="222"/>
    </row>
    <row r="98" spans="1:10">
      <c r="A98" s="240"/>
      <c r="B98" s="241"/>
      <c r="C98" s="242"/>
      <c r="D98" s="222"/>
      <c r="E98" s="222"/>
      <c r="F98" s="222"/>
      <c r="G98" s="222"/>
      <c r="H98" s="222"/>
      <c r="I98" s="222"/>
      <c r="J98" s="222"/>
    </row>
    <row r="99" spans="1:10">
      <c r="A99" s="240"/>
      <c r="B99" s="241"/>
      <c r="C99" s="242"/>
      <c r="D99" s="222"/>
      <c r="E99" s="222"/>
      <c r="F99" s="222"/>
      <c r="G99" s="222"/>
      <c r="H99" s="222"/>
      <c r="I99" s="222"/>
      <c r="J99" s="222"/>
    </row>
    <row r="100" spans="1:10">
      <c r="A100" s="240"/>
      <c r="B100" s="241"/>
      <c r="C100" s="242"/>
      <c r="D100" s="222"/>
      <c r="E100" s="222"/>
      <c r="F100" s="222"/>
      <c r="G100" s="222"/>
      <c r="H100" s="222"/>
      <c r="I100" s="222"/>
      <c r="J100" s="222"/>
    </row>
    <row r="101" spans="1:10">
      <c r="A101" s="240"/>
      <c r="B101" s="241"/>
      <c r="C101" s="242"/>
      <c r="D101" s="222"/>
      <c r="E101" s="222"/>
      <c r="F101" s="222"/>
      <c r="G101" s="222"/>
      <c r="H101" s="222"/>
      <c r="I101" s="222"/>
      <c r="J101" s="222"/>
    </row>
    <row r="102" spans="1:10">
      <c r="A102" s="240"/>
      <c r="B102" s="241"/>
      <c r="C102" s="242"/>
      <c r="D102" s="222"/>
      <c r="E102" s="222"/>
      <c r="F102" s="222"/>
      <c r="G102" s="222"/>
      <c r="H102" s="222"/>
      <c r="I102" s="222"/>
      <c r="J102" s="222"/>
    </row>
    <row r="103" spans="1:10">
      <c r="A103" s="240"/>
      <c r="B103" s="241"/>
      <c r="C103" s="242"/>
      <c r="D103" s="222"/>
      <c r="E103" s="222"/>
      <c r="F103" s="222"/>
      <c r="G103" s="222"/>
      <c r="H103" s="222"/>
      <c r="I103" s="222"/>
      <c r="J103" s="222"/>
    </row>
    <row r="104" spans="1:10">
      <c r="A104" s="240"/>
      <c r="B104" s="241"/>
      <c r="C104" s="243"/>
      <c r="D104" s="222"/>
      <c r="E104" s="222"/>
      <c r="F104" s="222"/>
      <c r="G104" s="222"/>
      <c r="H104" s="222"/>
      <c r="I104" s="222"/>
      <c r="J104" s="222"/>
    </row>
    <row r="105" spans="1:10">
      <c r="A105" s="244"/>
      <c r="B105" s="241"/>
      <c r="C105" s="243"/>
      <c r="D105" s="222"/>
      <c r="E105" s="222"/>
      <c r="F105" s="222"/>
      <c r="G105" s="222"/>
      <c r="H105" s="222"/>
      <c r="I105" s="222"/>
      <c r="J105" s="222"/>
    </row>
    <row r="106" spans="1:10">
      <c r="A106" s="240"/>
      <c r="B106" s="241"/>
      <c r="C106" s="245"/>
      <c r="D106" s="248"/>
      <c r="E106" s="248"/>
      <c r="F106" s="248"/>
      <c r="G106" s="248"/>
      <c r="H106" s="248"/>
      <c r="I106" s="248"/>
      <c r="J106" s="248"/>
    </row>
    <row r="107" spans="1:10">
      <c r="A107" s="240"/>
      <c r="B107" s="241"/>
      <c r="C107" s="247"/>
      <c r="D107" s="222"/>
      <c r="E107" s="222"/>
      <c r="F107" s="222"/>
      <c r="G107" s="222"/>
      <c r="H107" s="222"/>
      <c r="I107" s="222"/>
      <c r="J107" s="222"/>
    </row>
    <row r="108" spans="1:10">
      <c r="A108" s="240"/>
      <c r="B108" s="241"/>
      <c r="C108" s="242"/>
      <c r="D108" s="222"/>
      <c r="E108" s="222"/>
      <c r="F108" s="222"/>
      <c r="G108" s="222"/>
      <c r="H108" s="222"/>
      <c r="I108" s="222"/>
      <c r="J108" s="222"/>
    </row>
    <row r="109" spans="1:10">
      <c r="A109" s="240"/>
      <c r="B109" s="241"/>
      <c r="C109" s="242"/>
      <c r="D109" s="222"/>
      <c r="E109" s="222"/>
      <c r="F109" s="222"/>
      <c r="G109" s="222"/>
      <c r="H109" s="222"/>
      <c r="I109" s="222"/>
      <c r="J109" s="222"/>
    </row>
    <row r="110" spans="1:10">
      <c r="A110" s="240"/>
      <c r="B110" s="241"/>
      <c r="C110" s="242"/>
      <c r="D110" s="222"/>
      <c r="E110" s="222"/>
      <c r="F110" s="222"/>
      <c r="G110" s="222"/>
      <c r="H110" s="222"/>
      <c r="I110" s="222"/>
      <c r="J110" s="222"/>
    </row>
    <row r="111" spans="1:10">
      <c r="A111" s="240"/>
      <c r="B111" s="241"/>
      <c r="C111" s="242"/>
      <c r="D111" s="222"/>
      <c r="E111" s="222"/>
      <c r="F111" s="222"/>
      <c r="G111" s="222"/>
      <c r="H111" s="222"/>
      <c r="I111" s="222"/>
      <c r="J111" s="222"/>
    </row>
    <row r="112" spans="1:10">
      <c r="A112" s="240"/>
      <c r="B112" s="241"/>
      <c r="C112" s="242"/>
      <c r="D112" s="222"/>
      <c r="E112" s="222"/>
      <c r="F112" s="222"/>
      <c r="G112" s="222"/>
      <c r="H112" s="222"/>
      <c r="I112" s="222"/>
      <c r="J112" s="222"/>
    </row>
    <row r="113" spans="1:10">
      <c r="A113" s="240"/>
      <c r="B113" s="241"/>
      <c r="C113" s="242"/>
      <c r="D113" s="222"/>
      <c r="E113" s="222"/>
      <c r="F113" s="222"/>
      <c r="G113" s="222"/>
      <c r="H113" s="222"/>
      <c r="I113" s="222"/>
      <c r="J113" s="222"/>
    </row>
    <row r="114" spans="1:10">
      <c r="A114" s="240"/>
      <c r="B114" s="241"/>
      <c r="C114" s="243"/>
      <c r="D114" s="222"/>
      <c r="E114" s="222"/>
      <c r="F114" s="222"/>
      <c r="G114" s="222"/>
      <c r="H114" s="222"/>
      <c r="I114" s="222"/>
      <c r="J114" s="222"/>
    </row>
    <row r="115" spans="1:10">
      <c r="A115" s="244"/>
      <c r="B115" s="241"/>
      <c r="C115" s="243"/>
      <c r="D115" s="222"/>
      <c r="E115" s="222"/>
      <c r="F115" s="222"/>
      <c r="G115" s="222"/>
      <c r="H115" s="222"/>
      <c r="I115" s="222"/>
      <c r="J115" s="222"/>
    </row>
  </sheetData>
  <mergeCells count="7">
    <mergeCell ref="A2:J2"/>
    <mergeCell ref="A3:J3"/>
    <mergeCell ref="A5:J5"/>
    <mergeCell ref="A7:B7"/>
    <mergeCell ref="C7:C8"/>
    <mergeCell ref="D7:D8"/>
    <mergeCell ref="E7:E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приложение 1</vt:lpstr>
      <vt:lpstr>приложение 2</vt:lpstr>
      <vt:lpstr>приложение 3</vt:lpstr>
      <vt:lpstr>приложение 4</vt:lpstr>
      <vt:lpstr>приложение 5</vt:lpstr>
      <vt:lpstr>приложение 6</vt:lpstr>
      <vt:lpstr>Лист2</vt:lpstr>
      <vt:lpstr>приложение 7</vt:lpstr>
      <vt:lpstr>приложение 8</vt:lpstr>
      <vt:lpstr>'приложение 7'!_GoBack</vt:lpstr>
      <vt:lpstr>Лист2!Область_печати</vt:lpstr>
      <vt:lpstr>'приложение 1'!Область_печати</vt:lpstr>
      <vt:lpstr>'приложение 2'!Область_печати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2021-03-12T05:27:46Z</dcterms:modified>
</cp:coreProperties>
</file>