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1" sheetId="1" r:id="rId1"/>
    <sheet name="2" sheetId="3" r:id="rId2"/>
    <sheet name="3" sheetId="4" r:id="rId3"/>
    <sheet name="4" sheetId="5" r:id="rId4"/>
    <sheet name="5" sheetId="6" r:id="rId5"/>
    <sheet name="6" sheetId="7" r:id="rId6"/>
    <sheet name="7" sheetId="8" r:id="rId7"/>
    <sheet name="8" sheetId="9" r:id="rId8"/>
  </sheets>
  <definedNames>
    <definedName name="_xlnm.Print_Area" localSheetId="0">'1'!$A$1:$K$49</definedName>
    <definedName name="_xlnm.Print_Area" localSheetId="1">'2'!$A$1:$K$100</definedName>
    <definedName name="_xlnm.Print_Area" localSheetId="4">'5'!$A$1:$Q$36</definedName>
    <definedName name="_xlnm.Print_Area" localSheetId="5">'6'!$A$1:$G$71</definedName>
  </definedNames>
  <calcPr calcId="124519" calcOnSave="0"/>
</workbook>
</file>

<file path=xl/calcChain.xml><?xml version="1.0" encoding="utf-8"?>
<calcChain xmlns="http://schemas.openxmlformats.org/spreadsheetml/2006/main">
  <c r="F10" i="9"/>
  <c r="F11"/>
  <c r="F12"/>
  <c r="F13"/>
  <c r="F14"/>
  <c r="F9"/>
  <c r="J11"/>
  <c r="I23" i="1"/>
  <c r="I22"/>
  <c r="I21"/>
  <c r="I20"/>
  <c r="I19"/>
  <c r="I18"/>
  <c r="I17"/>
  <c r="I16"/>
  <c r="I15"/>
  <c r="I14"/>
  <c r="I13"/>
  <c r="F20" i="7"/>
  <c r="F21"/>
  <c r="F13"/>
  <c r="G41"/>
  <c r="G42"/>
  <c r="G44"/>
  <c r="Q36" i="6" l="1"/>
  <c r="Q26"/>
  <c r="Q24"/>
  <c r="Q23"/>
  <c r="Q21"/>
  <c r="Q20"/>
  <c r="Q19"/>
  <c r="Q18"/>
  <c r="Q16"/>
  <c r="Q9"/>
  <c r="Q7"/>
  <c r="P36"/>
  <c r="P35"/>
  <c r="P34"/>
  <c r="P33"/>
  <c r="P32"/>
  <c r="P31"/>
  <c r="P30"/>
  <c r="P29"/>
  <c r="P28"/>
  <c r="P27"/>
  <c r="P26"/>
  <c r="P25"/>
  <c r="P24"/>
  <c r="P23"/>
  <c r="P22"/>
  <c r="P21"/>
  <c r="P20"/>
  <c r="P19"/>
  <c r="P18"/>
  <c r="P16"/>
  <c r="P9"/>
  <c r="P7"/>
  <c r="M9"/>
  <c r="O9"/>
  <c r="N9"/>
  <c r="N7" s="1"/>
  <c r="O7"/>
  <c r="M7"/>
  <c r="M19"/>
  <c r="M16" s="1"/>
  <c r="N19"/>
  <c r="N16" s="1"/>
  <c r="O35" l="1"/>
  <c r="O34" s="1"/>
  <c r="M34"/>
  <c r="N32"/>
  <c r="M32"/>
  <c r="N31"/>
  <c r="N30" s="1"/>
  <c r="O27"/>
  <c r="O19"/>
  <c r="O16" s="1"/>
  <c r="I39" i="1" l="1"/>
  <c r="I38" l="1"/>
  <c r="J11"/>
  <c r="J10"/>
  <c r="I11" l="1"/>
  <c r="I10"/>
  <c r="I26" l="1"/>
  <c r="I25"/>
  <c r="I24"/>
  <c r="I43"/>
  <c r="I42"/>
  <c r="I41"/>
  <c r="J43"/>
  <c r="J42"/>
  <c r="J41"/>
  <c r="J39" l="1"/>
  <c r="J38"/>
  <c r="J37"/>
  <c r="I37"/>
  <c r="J36"/>
  <c r="I36"/>
  <c r="J35"/>
  <c r="I35"/>
  <c r="J45"/>
  <c r="J49"/>
  <c r="I49"/>
  <c r="J48"/>
  <c r="I48"/>
  <c r="J47"/>
  <c r="I47"/>
  <c r="J46"/>
  <c r="I46"/>
  <c r="J33"/>
  <c r="J32"/>
  <c r="J31"/>
  <c r="J30"/>
  <c r="J29"/>
  <c r="I33"/>
  <c r="I32"/>
  <c r="I31"/>
  <c r="I30"/>
  <c r="I29"/>
  <c r="J10" i="9" l="1"/>
  <c r="J14" l="1"/>
  <c r="J13"/>
  <c r="J12"/>
  <c r="F42" i="7"/>
  <c r="F41" s="1"/>
  <c r="E42"/>
  <c r="E41" s="1"/>
  <c r="F19"/>
  <c r="E19"/>
  <c r="F18"/>
  <c r="E18"/>
  <c r="F17"/>
  <c r="E17"/>
  <c r="F16"/>
  <c r="E16"/>
  <c r="F15"/>
  <c r="E15"/>
  <c r="F14"/>
  <c r="E14"/>
  <c r="F10" l="1"/>
  <c r="F11"/>
  <c r="E13"/>
  <c r="G13" s="1"/>
  <c r="G23"/>
  <c r="E21"/>
  <c r="E20" l="1"/>
  <c r="E11"/>
  <c r="G11" s="1"/>
  <c r="G21"/>
  <c r="E10" l="1"/>
  <c r="G10" s="1"/>
  <c r="G20"/>
</calcChain>
</file>

<file path=xl/sharedStrings.xml><?xml version="1.0" encoding="utf-8"?>
<sst xmlns="http://schemas.openxmlformats.org/spreadsheetml/2006/main" count="1243" uniqueCount="546">
  <si>
    <t>Коды аналитической программной классификации</t>
  </si>
  <si>
    <t>N п/п</t>
  </si>
  <si>
    <t>Наименование целевого показателя (индикатора)</t>
  </si>
  <si>
    <t>Единица измерения</t>
  </si>
  <si>
    <t>Значения целевого показателя (индикатора)</t>
  </si>
  <si>
    <t>% исполнения плана на отчетный год</t>
  </si>
  <si>
    <t>Темп роста (снижения) к уровню прошлого года, % &lt;1&gt;</t>
  </si>
  <si>
    <t>Обоснование отклонений значений целевого показателя (индикатора)</t>
  </si>
  <si>
    <t>МП</t>
  </si>
  <si>
    <t>Индекс производства продукции сельского хозяйства в хозяйствах всех категорий (в сопоставимых ценах)</t>
  </si>
  <si>
    <t>процентов</t>
  </si>
  <si>
    <t>Доля прибыльных сельскохозяйственных организаций в общем их числе</t>
  </si>
  <si>
    <t>Валовой сбор зерна в весе после доработки</t>
  </si>
  <si>
    <t>тонн</t>
  </si>
  <si>
    <t>Валовое производство молока</t>
  </si>
  <si>
    <t>Общая посевная площадь</t>
  </si>
  <si>
    <t>гектар</t>
  </si>
  <si>
    <t>Посевная площадь зерновых и зернобобовых культур</t>
  </si>
  <si>
    <t>Общее поголовье крупного рогатого скота</t>
  </si>
  <si>
    <t>голов</t>
  </si>
  <si>
    <t>Общее поголовье коров</t>
  </si>
  <si>
    <t>Удой молока на 1 фуражную корову в сельскохозяйственных организациях</t>
  </si>
  <si>
    <t>килограмм</t>
  </si>
  <si>
    <t>Удельный вес численности молодых специалистов, оставшихся на конец года, от общего числа прибывших на работу в сельскохозяйственные организации в течение года по окончании высших, средних и профессиональных образовательных учреждений</t>
  </si>
  <si>
    <t>%</t>
  </si>
  <si>
    <t>Количество руководителей, специалистов и кадров рабочих профессий сельскохозяйственных организаций, крестьянских (фермерских) хозяйств, Управления сельского хозяйства и продовольствия, обучившихся по вопросам развития сельского хозяйства, регулирования рынков, экономики и управления сельскохозяйственным производством</t>
  </si>
  <si>
    <t>человек</t>
  </si>
  <si>
    <t>Среднемесячная номинальная заработная плата в сельском хозяйстве</t>
  </si>
  <si>
    <t>рублей</t>
  </si>
  <si>
    <t>Общая посевная площадь  льна</t>
  </si>
  <si>
    <t>Производство льноволокна</t>
  </si>
  <si>
    <t>ПП</t>
  </si>
  <si>
    <t>План на отчетный год</t>
  </si>
  <si>
    <t>05</t>
  </si>
  <si>
    <t>2</t>
  </si>
  <si>
    <t>единиц</t>
  </si>
  <si>
    <t>Число средних предприятий</t>
  </si>
  <si>
    <t>Число индивидуальных предпринимателей</t>
  </si>
  <si>
    <t>Доля среднесписочной численности работников (без внешних совместителей) малых и средних предприятий в среднесписочной численности работников (без внешних совместителей) всех предприятий и организаций</t>
  </si>
  <si>
    <t>Число субъектов малого и среднего предпринимательства в расчете на 10000 человек населения</t>
  </si>
  <si>
    <t>3</t>
  </si>
  <si>
    <t>Подпрограмма "Развитие потребительского рынка"</t>
  </si>
  <si>
    <t>млн. рублей</t>
  </si>
  <si>
    <t>Розничный товарооборот организаций потребительской кооперации</t>
  </si>
  <si>
    <t xml:space="preserve">Обеспеченность населения района площадью торговых объектов </t>
  </si>
  <si>
    <t>кв. м на 1000 чел. населения</t>
  </si>
  <si>
    <t>Число жителей населенных пунктов, в которых нет стационарных торговых объектов</t>
  </si>
  <si>
    <t>Объем бытовых услуг населению</t>
  </si>
  <si>
    <t>Среднемесячная начисленная заработная плата работников крупных и средних предприятий и некоммерческих организаций</t>
  </si>
  <si>
    <t>Количество занятых в экономике района (по крупным и средним предприятиям и организациям)</t>
  </si>
  <si>
    <t>Подпрограмма "Создание  благоприятных условий для привлечения инвестиций"</t>
  </si>
  <si>
    <t>4</t>
  </si>
  <si>
    <t>Объем инвестиций в основной капитал (за исключением бюджетных средств)</t>
  </si>
  <si>
    <t>Количество реализованных на территории района инвестиционных проектов</t>
  </si>
  <si>
    <t>Количество созданных новых рабочих мест от реализации инвестиционных проектов</t>
  </si>
  <si>
    <t>Подпрограмма "Поддержка социально ориентированных некоммерческих организаций"</t>
  </si>
  <si>
    <t>5</t>
  </si>
  <si>
    <t>Прирост количества зарегистрированных некоммерческих организаций на территории МО «Кезский район»</t>
  </si>
  <si>
    <t>Количество зарегистрированных социально ориентированных некоммерческих организаций</t>
  </si>
  <si>
    <t xml:space="preserve">Количество проведённых заседаний общественного Совета       </t>
  </si>
  <si>
    <t>заседаний</t>
  </si>
  <si>
    <t xml:space="preserve">Количество проведённых семинаров, совещаний, конференций, иных мероприятий с участием социально ориентированных некоммерческих организаций </t>
  </si>
  <si>
    <t>Количество объектов муниципального имущества (помещений), переданных социально ориентированным некоммерческим организациям в пользование по факту (помещений)</t>
  </si>
  <si>
    <t>Мероприятия в области сельского хозяйства</t>
  </si>
  <si>
    <t>Регулирование и координация развития сельского хозяйства в целях увеличения объемов производства сельскохозяйственной продукции, повышения эффективности производства, качества продукции, формирования производственной и социальной инфраструктуры</t>
  </si>
  <si>
    <t>Создание условий для увеличения объемов производства сельскохозяйственной продукции, повышения эффективности производства, качества продукции, формирования производственной и социальной инфраструктуры</t>
  </si>
  <si>
    <t>Информирование сельскохозяйственных товаропроизводителей района о возможной государственной поддержке из бюджетов всех уровней.</t>
  </si>
  <si>
    <t> Создание условий для увеличения объема производства качественной сельскохозяйственной продукции.</t>
  </si>
  <si>
    <t>Проводится информирование сельскохозяйственных товаропроизводителей о государственной поддержке  из  бюджета в соответствии Положениям о предоставлении субсидии на развитие сельскохозяйственного производства на совещаниях с руководителями и специалистами предприятий,   через средства связи.</t>
  </si>
  <si>
    <t xml:space="preserve"> </t>
  </si>
  <si>
    <t>Увеличение производства молока, создание новых рабочих мест</t>
  </si>
  <si>
    <t>Мониторинг ситуации в сельском хозяйстве района, в том числе финансово-экономического состояния сельскохозяйственных организаций района</t>
  </si>
  <si>
    <t>Мониторинг ситуации в сельском хозяйстве района, в том числе финансово-экономического состояния сельскохозяйственных организаций района, выявление проблем, принятие мер реагирования</t>
  </si>
  <si>
    <t>мониторинг ситуации в животноводстве: 3 раза в неделю по надою,  продаже молока, надой на 1 фуражную корову; 1 раз в неделю - по цене реализации; ежемесячно-по надою,  продаже молока, надой на 1 фуражную корову, движение животных, получение приплода на 100 коров; принятие и проверка месячных отчетов формы 24-сх</t>
  </si>
  <si>
    <t>мониторинг финансово- экономического состояния сельскохозяйственных предприятий: прием, свод  квартальных и годовых отчетов по хозяйствам района и сдача их    в Министерство сельского хозяйства и продовольствия Удмуртской Республики.   Обобщение и   анализ   деятельности сельскохозяйственных предприятий,  участие в прогнозировании социально-экономического развития сельскохозяйственного производства, в формировании комплексных  муниципальных программ</t>
  </si>
  <si>
    <t xml:space="preserve">по итогам мониторинга  принимать меры реагирования: проводить совещания с участием руководителей и (или) специалистов сельскохозяйственных предприятий, при необходимости выезжать в хозяйство с рекомендациями,  доведение информации до сельхозпредприятий </t>
  </si>
  <si>
    <t>Принятие мер для реформирования экономически слабых организаций агропромышленного комплекса района, сохранения их имущественного комплекса при возбуждении дела о банкротстве</t>
  </si>
  <si>
    <t>Сохранение имущественного комплекса сельскохозяйственных организаций при возбуждении дела о банкротстве</t>
  </si>
  <si>
    <t>Предоставление консультационных услуг сельхозтоваропроизводителям по вопросам соблюдения технологии возделывания сельскохозяйственных растений, содержания животных, прогнозирования, планирования, сбыта продукции и другим вопросам в сфере сельскохозяйственного производства</t>
  </si>
  <si>
    <t>Предоставление консультационных услуг по вопросам, отнесенным к сфере агропромышленного комплекса, увеличение производства сельскохозяйственной продукции, улучшение качества</t>
  </si>
  <si>
    <t>Участие в подготовке и реализации инвестиционных проектов по созданию новых, расширению и модернизации существующих производств на территории Кезского района в сфере агропромышленного комплекса</t>
  </si>
  <si>
    <t>Создание условий для увеличения объема производства качественной сельскохозяйственной продукции.</t>
  </si>
  <si>
    <t>Организация и проведение районных конкурсов (смотров-конкурсов), иных мероприятий в сфере сельского хозяйства в целях повышения профессионального мастерства, распространения передового опыта и поощрения лучших коллективов и работников.</t>
  </si>
  <si>
    <t>Повышение профессионального мастерства, поощрение лучших коллективов и работников, увеличение производства сельскохозяйственной продукции, улучшение её качества</t>
  </si>
  <si>
    <t>Организация и проведение конкурса операторов машинного доения коров, конкурса операторов по искусственному осеменению коров</t>
  </si>
  <si>
    <t>Организация и проведение конкурсов (смотров-конкурсов), соревнований между  сельскохозяйственными организациями по подготовке и проведению полевых работ, постановке техники на  хранение, благоустройству территории РММ,  по подготовке животноводческих помещений для работы в зимних условиях, по улучшению качества произведенного молока, по содержанию и выращиванию  молодняка КРС</t>
  </si>
  <si>
    <t>Реализация комплекса мер, направленных на обеспечение квалифицированными кадрами сельскохозяйственных организаций МО "Кезский район" (организационные мероприятия)</t>
  </si>
  <si>
    <t>Организация мероприятий по проведению учеб, семинаров, совещаний по повышению квалификации руководителей и специалистов,  кадров рабочих профессий сельскохозяйственных организаций, крестьянских (фермерских) хозяйств, Управления сельского хозяйства и продовольствия района</t>
  </si>
  <si>
    <t>Реализация комплекса мер, связанных с подготовкой молодых специалистов и их последующим трудоустройством в организации агропромышленного комплекса МО "Кезский район" (целевой набор на получение высшего или среднего профессионального образования)</t>
  </si>
  <si>
    <t>Организовать  и провести встречу руководителей с/х предприятий со студентами Ижевской СХА в целях  профориентации  молодежи на работу в АПК района,</t>
  </si>
  <si>
    <t>Оказание  помощи в подготовке документов на получение единовременной выплаты молодым специалистам, работникам АПК -7, на санаторно- курортное лечение-5.</t>
  </si>
  <si>
    <t>Подготовка кадров для сельскохозяйственных организаций в рамках целевого набора</t>
  </si>
  <si>
    <t>Проведены 6 встреч с выпускниками школ, организована и проведена встреча руководителей с/х предприятий со студентами Ижевской СХА в целях  профориентации  молодежи на работу в АПК района.</t>
  </si>
  <si>
    <t xml:space="preserve"> оказана помощь в подготовке документов на получение единовременной выплаты молодым специалистам  и работникам АПК – 13,</t>
  </si>
  <si>
    <t>а так же на санаторно-курортное лечение-13,</t>
  </si>
  <si>
    <t>Проведение организационных мероприятий по предоставлению социальных выплат на строительство (приобретение) жилья гражданам Российской Федерации, проживающим в сельской местности, в том числе молодым семьям и молодым специалистам, проживающим  на селе либо изъявившим желание переехать на постоянное место жительства в сельскую местность  и работать там</t>
  </si>
  <si>
    <t>Улучшение жилищных условий граждан, проживающих и работающих в сельской местности, в том числе молодых семей и молодых специалистов, улучшение  кадровой проблемы</t>
  </si>
  <si>
    <t>Организация участия муниципального образования «Кезский район» во всероссийских мероприятиях, реализуемых в соответствии с Федеральной целевой программой «Устойчивое развитие сельских территорий на 2014-2017 годы и на период  до 2020 года»</t>
  </si>
  <si>
    <t>Улучшение условий жизнедеятельности на сельских территориях Кезского района</t>
  </si>
  <si>
    <t xml:space="preserve">Форма 2. Отчет о выполнении основных мероприятий муниципальной программы </t>
  </si>
  <si>
    <t>Код аналитической программной классификации</t>
  </si>
  <si>
    <t>Наименование подпрограммы, основного мероприятия, мероприятия</t>
  </si>
  <si>
    <t>Ответственный исполнитель, сосполнители</t>
  </si>
  <si>
    <t>Срок выполнения плановый</t>
  </si>
  <si>
    <t>Срок выполнения фактический</t>
  </si>
  <si>
    <t>Ожидаемый непосредственный результат</t>
  </si>
  <si>
    <t>Достигнутый результат на конец отчетного периода</t>
  </si>
  <si>
    <t>Проблемы, возникшие в ходе реализации мероприятия</t>
  </si>
  <si>
    <t>Пп</t>
  </si>
  <si>
    <t>ОМ</t>
  </si>
  <si>
    <t>М</t>
  </si>
  <si>
    <t>Подпрограмма "Развитие сельского хозяйства и расширение рынка сельскохозяйственной продукции"</t>
  </si>
  <si>
    <t>Реализация установленных полномочий (функций) Управлением сельского хозяйства Администрации муниципального образования «Кезский район»</t>
  </si>
  <si>
    <t>Создание условий для развития всех форм сельскохозяйственных предприятий</t>
  </si>
  <si>
    <t>1.1</t>
  </si>
  <si>
    <t>1.2</t>
  </si>
  <si>
    <t>12</t>
  </si>
  <si>
    <t>2.1</t>
  </si>
  <si>
    <t>2.2</t>
  </si>
  <si>
    <t>2.3</t>
  </si>
  <si>
    <t>2.4</t>
  </si>
  <si>
    <t>5.1</t>
  </si>
  <si>
    <t>6.1</t>
  </si>
  <si>
    <t>6.2</t>
  </si>
  <si>
    <t>Реализация комплекса мер, связанных с подготовкой молодых специалистов и их последующим трудоустройством в организации агропромышленного комплекса МО "Кезский район" (целевой набор на получение высшего или среднего профессионального образования). Организовать  и провести встречу руководителей с/х предприятий со студентами Ижевской СХА в целях  профориентации  молодежи на работу в АПК района,Оказание  помощи в подготовке документов на получение единовременной выплаты молодым специалистам, работникам АПК -7, на санаторно- курортное лечение-5.</t>
  </si>
  <si>
    <t>Информирование населения о мерах государственной поддержки субъектов малого и среднего предпринимательства в Удмуртской Республике</t>
  </si>
  <si>
    <t>Информированность населения о мерах государственной поддержки субъектов малого и среднего предпринимательства, получение предпринимателями государственной поддержки</t>
  </si>
  <si>
    <t>Предоставление субъектам малого и среднего предпринимательства в аренду помещений, находящихся в муниципальной собственности Кезского района</t>
  </si>
  <si>
    <t xml:space="preserve"> Отдел имущественных отношений</t>
  </si>
  <si>
    <t xml:space="preserve">Предоставление субъектам малого и среднего предпринимательства помещений в аренду </t>
  </si>
  <si>
    <t xml:space="preserve">Отчуждение объектов недвижимости, находящихся в муниципальной собственности Кезского района, субъектам малого и среднего предпринимательства </t>
  </si>
  <si>
    <t>Предоставление субъектам малого предпринимательства недвижимости</t>
  </si>
  <si>
    <t>Размещение муниципальных заказов для субъектов малого предпринимательства</t>
  </si>
  <si>
    <t>Размещение муниципальных заказов у субъектов малого предпринимательства</t>
  </si>
  <si>
    <t>Организационное содействие для участия предпринимателей района в выставках, ярмарках продукции</t>
  </si>
  <si>
    <t>Участие субъектов малого предпринимательства в выставках и ярмарках, продвижение продукции субъектов малого предпринимательства района на республиканский, межрегиональных, международный рынки</t>
  </si>
  <si>
    <t>Организация подготовки и переподготовки кадров для малого и среднего предпринимательства</t>
  </si>
  <si>
    <t>Подготовка и переподготовка кадров для малого и среднего предпринимательства</t>
  </si>
  <si>
    <t>Публикация материалов о деятельности предпринимателей района в СМИ, размещение на официальном сайте администрации муниципального образования Кезский район в сети «Интернет»</t>
  </si>
  <si>
    <t>Проведение конкурсов «Лучший предприниматель Кезского района», «Лучшее малое предприятие» по номинациям. Поощрение лучших предпринимателей и трудовых коллективов</t>
  </si>
  <si>
    <t>Развитие, поддержка и обслуживание специализированных информационных ресурсов Администрации муниципального образования Кезский район для субъектов малого и среднего предпринимательства в сети «Интернет»</t>
  </si>
  <si>
    <t>Для субъектов малого и среднего предпринимательства на сайте района в сети «Интернет» размещается информация  о мерах государственной поддержки субъектов малого и среднего предпринимательства в Удмуртской Республике, изменения в налогообложении, реестр получателей поддержки и т.д.</t>
  </si>
  <si>
    <t>Ведение реестра  субъектов малого и среднего предпринимательства - получателей поддержки</t>
  </si>
  <si>
    <t>Ведение специализированного информационного ресурса  для субъектов малого и среднего предпринимательства в сети «Интернет». Обеспечение открытости информации о мерах поддержки предпринимательства в районе</t>
  </si>
  <si>
    <t>Мониторинг развития малого и среднего предпринимательства в районе, выявление проблем, разработка мер для их устранения</t>
  </si>
  <si>
    <t>Опубликованный на официальном сайте Администрации Кезского района реестр субъектов малого и среднего предпринимательства - получателей поддержки. Демонстрирует возможности для других предпринимателей</t>
  </si>
  <si>
    <t>Проводится мониторинг малого и среднего предпринимательства в районе, выявляются проблемы, разрабатываются меры для их устранения</t>
  </si>
  <si>
    <t>Участие Кезского района  в республиканских конкурсах в целях получения грантов на поддержку и развитие малого и среднего предпринимательства</t>
  </si>
  <si>
    <t>Получение дополнительных финансовых средств  на поддержку и развитие малого и среднего предпринимательства в Кезском районе</t>
  </si>
  <si>
    <t>Актуализация территориального развития объектов торговли, общественного питания и бытовых услуг в целях повышения доступности соответствующих услуг для населения района</t>
  </si>
  <si>
    <t>Актуализация Схемы территориального планирования муниципального района и генеральных планов развития поселений, правил застройки и землепользования поселений, в составе которых утверждаются перспективные схемы размещения объектов потребительского рынка</t>
  </si>
  <si>
    <t>Утверждение и актуализация схем нестационарных торговых объектов на территории Кезского района</t>
  </si>
  <si>
    <t>Организация деятельности нестационарных торговых объектов</t>
  </si>
  <si>
    <t>Оказание муниципальной услуги «Выдача разрешений на право организации розничных рынков»</t>
  </si>
  <si>
    <t>Выдача разрешений на право организации розничных рынков</t>
  </si>
  <si>
    <t>Проведение мероприятий, направленных на пресечение и профилактику незаконной торговли</t>
  </si>
  <si>
    <t>Контроль за соблюдением ограничений розничной продажи алкогольной продукции, а также торговли в неустановленных местах</t>
  </si>
  <si>
    <t>Проведение мониторинга сферы потребительского рынка, выявление проблем и принятие мер реагирования</t>
  </si>
  <si>
    <t>Проведение мониторинга, выявление проблем, разработка и реализация мер по их устранению</t>
  </si>
  <si>
    <t>Проведение мониторинга жалоб потребителей на качество товаров и услуг в сфере потребительского рынка</t>
  </si>
  <si>
    <t>Мониторинг жалоб потребителей на качество товаров и услуг в сфере потребительского рынка, принятие мер реагирования</t>
  </si>
  <si>
    <t>Информирование предпринимателей, занимающихся розничной торговлей, оказанием услуг в сфере общественного питания, бытовых услуг на территории Кезского района, о мерах государственной поддержки, выставках, ярмарках, смотрах-конкурсах, проводимых на региональном и межрегиональном уровнях</t>
  </si>
  <si>
    <t>Информирование предпринимателей, занимающихся розничной торговлей, оказанием услуг в сфере общественного питания, бытовых услуг о мерах государственной поддержки и организационных мероприятиях. Использование данных возможностей предпринимателями</t>
  </si>
  <si>
    <t>Организация обучения работников торговли, общественного питания и бытовых услуг,  проведение семинаров, совещаний и «круглых столов»</t>
  </si>
  <si>
    <t>Проведение обучения работников торговли, общественного питания и бытовых услуг,  проведение семинаров, совещаний и «круглых столов». Повышение квалификации работников потребительского рынка</t>
  </si>
  <si>
    <t>Оказание юридической помощи субъектам малого и среднего предпринимательства, осуществляющим деятельность в сфере потребительского рынка.</t>
  </si>
  <si>
    <t>Оказание юридической помощи субъектам малого и среднего предпринимательства, осуществляющим деятельность в сфере потребительского рынка. Повышение квалификации работников потребительского рынка</t>
  </si>
  <si>
    <t>01</t>
  </si>
  <si>
    <t>Разработка и утверждение в составе Программы социально-экономического развития муниципального образования "Кезский район"  2015-2020 годы инвестиционных приоритетов муниципального образования (территории, отрасли, технологии, планируемые к реализации проекты)</t>
  </si>
  <si>
    <t xml:space="preserve">Отдел экономики, анализа и охраны труда управления экономикой </t>
  </si>
  <si>
    <t>Инвестиционные приоритеты района, установленные программным документом на среднесрочную перспективу</t>
  </si>
  <si>
    <t xml:space="preserve">В составе  Стратегии социально-экономического развития МО "Кезский район" на 2015-2020 годы и на период до 2025 года утвержден  Перечень приоритетных  объектов, направленных на развитие социальной инфраструктуры, создаваемых в рамках реализации настоящей Стратегии  </t>
  </si>
  <si>
    <t>02</t>
  </si>
  <si>
    <t>Прединвестиционная подготовка инвестиционных проектов</t>
  </si>
  <si>
    <t>Формирование идей, поиск инициаторов проектов, разработка бизнес-планов на начальном этапе подготовки инвестиционного проекта</t>
  </si>
  <si>
    <t>03</t>
  </si>
  <si>
    <t>Подготовка инвестиционных площадок</t>
  </si>
  <si>
    <t>Подготовка инвестиционных площадок, в том числе внесение уточнений в градостроительную документацию, решение вопросов с собственниками земельных участков, обеспечение инженерной и социальной инфраструктурой</t>
  </si>
  <si>
    <t>04</t>
  </si>
  <si>
    <t>Содействие продвижению инвестиционных проектов муниципального образования "Кезский район"</t>
  </si>
  <si>
    <t xml:space="preserve">Содействие продвижению инвестиционных проектов. Поиск инвесторов </t>
  </si>
  <si>
    <t xml:space="preserve">Сопровождение инвестиционных проектов, имеющих приоритетное значение для социально-экономического развития муниципального образования «Кезский район» </t>
  </si>
  <si>
    <t xml:space="preserve">Сопровождение приоритетных инвестиционных проектов </t>
  </si>
  <si>
    <t>06</t>
  </si>
  <si>
    <t>Оказание консультационной, организационной и методической помощи инициаторам инвестиционных проектов при разработке и реализации инвестиционных проектов</t>
  </si>
  <si>
    <t xml:space="preserve">Получение  инициаторами инвестиционных проектов консультационной, организационной и методической помощи  </t>
  </si>
  <si>
    <t>07</t>
  </si>
  <si>
    <t>Информирование предпринимателей о проведении Министерством экономики Удмуртской Республики обучающих мероприятий  (тематических семинарах, круглых столах, конференциях и т. п.), направленных на обучение новым формам и механизмам привлечения инвестиций</t>
  </si>
  <si>
    <t>Участие предпринимателей в обучающих мероприятиях, проводимых Министерством экономики Удмуртской Республики, получение новых знаний о формах и механизмах привлечения инвестиций</t>
  </si>
  <si>
    <t>08</t>
  </si>
  <si>
    <t xml:space="preserve">Размещение информации об инвестиционных проектах муниципального образования "Кезский район", нуждающихся в дополнительных инвестициях, на Инвестиционном портале Удмуртской Республики </t>
  </si>
  <si>
    <t xml:space="preserve">Открытость информации об инвестиционных проектах муниципального образования "Кезский район" </t>
  </si>
  <si>
    <t>09</t>
  </si>
  <si>
    <t xml:space="preserve">Размещение информации об инвестиционных  площадках на территории муниципального образования "Кезский район"   на Инвестиционном портале Удмуртской Республики </t>
  </si>
  <si>
    <t>Открытость информации об инвестиционных плащадках, имеющихся на территории муниципального образования "Кезский район"</t>
  </si>
  <si>
    <t>10</t>
  </si>
  <si>
    <t>Поддержка и обслуживание специализированных информационных ресурсов Администрации муниципального образования "Кезский район" для инвесторов в сети «Интернет»</t>
  </si>
  <si>
    <t xml:space="preserve">Формирование специализированного информационного ресурса Администрации муниципального образования "Кезский район" для инвесторов в сети «Интернет». Открытость информации о ситуации и мерах, раелизуемых в целях создания благоприятного инвестиционного климата </t>
  </si>
  <si>
    <t>11</t>
  </si>
  <si>
    <t>Разработка и реализация мероприятий, направленных на сокращение количества и сроков прохождения административных процедур в рамках исполнения муниципальных функций и предоставления муниципальных услуг в значимых для инвестиционной деятельности сферах (земельно-имущественные отношения, строительство, подключение  к инженерным сетям)</t>
  </si>
  <si>
    <t>1</t>
  </si>
  <si>
    <t>Сокращение количества административных процедур и сроков их прохождения в процессе выдачи разрешений на строительство</t>
  </si>
  <si>
    <t>Отдел архитектуры, строительства и жилищной политики</t>
  </si>
  <si>
    <t>Достигнуто сокращение количества административных процедур при выдаче разрешения на строительство до 6  процедур, а сроки их прохождения – до 40 дней</t>
  </si>
  <si>
    <t xml:space="preserve">Сокращение количества административных процедур и сроков их прохождения в процессе выдачи  разрешения на ввод объектов в эксплуатацию при осуществлении строительства, реконструкции, капитального ремонта объектов капитального строительства </t>
  </si>
  <si>
    <t>Сокращение количества административных процедур при выдаче разрешения на строительство до 11 процедур, а сроки их прохождения – до 56 дней</t>
  </si>
  <si>
    <t>Проработка вопроса о возможности установления органами местного самоуправления поселений пониженных ставок и (или) налоговых льгот  по земельному налогу в целях создания дополнительных стимулов для реализации приоритетных инвестиционных проектов на территории муниципального образования "Кезский район"</t>
  </si>
  <si>
    <t>Принятие решений о предоставлении обоснованных налоговых льгот по уплате земельного налога</t>
  </si>
  <si>
    <t>13</t>
  </si>
  <si>
    <t>  Организационное обеспечение деятельности Комиссии по рассмотрению инвестиционных проектов и предложений  в  муниципальном образовании «Кезский район».</t>
  </si>
  <si>
    <t>Взаимодействие с представителями предпринимательского сообщества (обратная связь), выработка решений по созданию благоприятного инвестиционного климата на территории района</t>
  </si>
  <si>
    <t>Создана Комиссия по рассмотрению инвестиционных проектов и предложений</t>
  </si>
  <si>
    <t>14</t>
  </si>
  <si>
    <t>Осуществление мониторинга инвестиционных проектов на территории муниципального образования "Кезский район" (в том числе мониторинг реализации инвестиционных проектов)</t>
  </si>
  <si>
    <t>Проведение мониторинга инвестиционных проектов на территории  муниципального образования "Кезский район", выявление проблем</t>
  </si>
  <si>
    <t>Ежегодно проводится мониторинг инвестиционных проектов, реализуемых и подлежащих реализации на территории района</t>
  </si>
  <si>
    <t>Подпрограмма  "Поддержка социально ориентированных некоммерческих организаций"</t>
  </si>
  <si>
    <t>Информационная, методическая и организационная поддержка деятельности общественного Совета МО «Кезский район».</t>
  </si>
  <si>
    <t>Аппарат Главы МО, Районного Совета депутатов и Администрации МО "Кезский район", структурные подразделения аппарата Главы, Совета депутатов, Администрации МО "Кезский район"</t>
  </si>
  <si>
    <t> Повышение эффективности взаимодействия Общественного совета МО «Кезский район» и институтов гражданского общества, стимулирование гражданских инициатив</t>
  </si>
  <si>
    <t>Проведение мероприятий (семинары, круглые столы, конференции) с участием некоммерческих организаций, посвященных развитию институтов гражданского общества, участию НКО в решении социально значимых вопросов, вопросов развития Кезского района.</t>
  </si>
  <si>
    <t>Отдел экономики, анализа и охраны труда управления экономикой, заместитель главы Администрации по социальным вопросам, Управление образования, Отдел культуры, сектор по спорту, Сектор по  работе с молодежью, отдел по делам семьи, опеки и попечительства</t>
  </si>
  <si>
    <t>Координация взаимодействия социально ориентированных некоммерческих организаций со структурными подразделениями Администрации МО «Кезский  район», территориальными подразделениями федеральных органов власти.</t>
  </si>
  <si>
    <t>Освещение деятельности социально ориентированных некоммерческих организаций через муниципальные средства массовой информации</t>
  </si>
  <si>
    <t>Открытость информации о деятельности социально-ориентированныз некоммерческих организаций</t>
  </si>
  <si>
    <t>Привлечение социально ориентированных некоммерческих организаций к участию в  различных конкурсах и целевых программах различных уровней, касающихся  социально-ориентированных некоммерческих организаций и их реализации.</t>
  </si>
  <si>
    <t>Участвуя в различных республиканских и районных конкурсах получение субсидий, грантов на реализацию проектов</t>
  </si>
  <si>
    <t>Предоставление имущества, находящегося в собственности МО «Кезский район», социально ориентированным некоммерческим организациям на льготных условиях (в безвозмездное пользование).</t>
  </si>
  <si>
    <t>Отдел экономики, анализа и охраны труда управления экономикой, Отдел имущественных отношений</t>
  </si>
  <si>
    <t>Оказание имущественной поддержки социально ориентированным некоммерческим организациям на льготных условиях (в безвозмездное пользование).</t>
  </si>
  <si>
    <t>6</t>
  </si>
  <si>
    <t>Оказание информационной поддержки социально ориентированным некоммерческим организациям.</t>
  </si>
  <si>
    <t>Эффективное освещение деятельности СО НКО, благотворительной деятельности и добровольчества</t>
  </si>
  <si>
    <t>http://kez.udmurt.ru/city/invest/index.php/</t>
  </si>
  <si>
    <t xml:space="preserve">Перечень инвестиционных плащадок  размещен  http://kez.udmurt.ru/city/invest/index.php/ </t>
  </si>
  <si>
    <t>В целях  обеспечения и сохранности  целевого использования  муниципальных объектов недвижимого имущества разрабатывается идея   по реконструкции объекта незавершенного строительства  по оказанию  медицинских услуг   для детей и взрослых.</t>
  </si>
  <si>
    <t>Форма 3. Отчет о финансовой оценке применения мер муниципального регулирования</t>
  </si>
  <si>
    <t>Наименование меры                                        муниципального регулирования</t>
  </si>
  <si>
    <t>Показатель применения меры</t>
  </si>
  <si>
    <t>Факт на конец отчетного периода, нарастающим итогом, тыс. руб.</t>
  </si>
  <si>
    <t>Относительное отклонение факта на конец отчетного периода от оценки на отчетный год, %</t>
  </si>
  <si>
    <t>Комментарий</t>
  </si>
  <si>
    <t>Меры муниципального регулирования, применяемые в сфере реализации подпрограммы, не поддаются финансовой оценке</t>
  </si>
  <si>
    <t xml:space="preserve">Подпрограмма  "Создание условий для развития малого и среднего предпринимательства" </t>
  </si>
  <si>
    <t>Решением Кезского районного Совета депутатов от 29 ноября 2012 года  № 70  «О едином налоге на вмененный доход для отдельных видов деятельности на территории муниципального образования «Кезский район» установлен пониженный корректирующего базовую доходность коэффициента К2 для потребительского рынка, осуществляющего деятельность в сельской местности</t>
  </si>
  <si>
    <t>Объем предоставленной налоговой льготы</t>
  </si>
  <si>
    <t>Подпрограмма "Создание благоприятных условий  для привлечения инвестиций"</t>
  </si>
  <si>
    <t>Меры муниципального регулирования по предоставлению (выполнению) платных  услуг(работ) и предоставлению льгот в рамках подпрограммы не предусмотрены</t>
  </si>
  <si>
    <t xml:space="preserve">Форма 4. Отчет о выполнении сводных показателей муниципальных заданий на оказание муниципальных услуг (выполнение работ) </t>
  </si>
  <si>
    <t>ГРБС</t>
  </si>
  <si>
    <t>Наименование муниципальной услуги (работы)</t>
  </si>
  <si>
    <t>Наименование показателя</t>
  </si>
  <si>
    <t xml:space="preserve">Единица измерения </t>
  </si>
  <si>
    <t>План на отчетный период, нарастающим итогом</t>
  </si>
  <si>
    <t>Факт на конец отчетного периода</t>
  </si>
  <si>
    <t>% исполнения к плану на отчетный год</t>
  </si>
  <si>
    <t>% исполнения к плану на отчетный период</t>
  </si>
  <si>
    <t>Наименование меры                                        государственного регулирования</t>
  </si>
  <si>
    <t>муниципальная программа "Создание условий для устойчивого экономического развития на 2015-2020 годы</t>
  </si>
  <si>
    <t>В рамках подпрограммы муниципальные услуги муниципальными учреждениями не оказываются</t>
  </si>
  <si>
    <t>Наименование муниципальной программы, подпрограммы, основного мероприятия, мероприятия</t>
  </si>
  <si>
    <t>Код бюджетной классификации</t>
  </si>
  <si>
    <t>И</t>
  </si>
  <si>
    <t>Рз</t>
  </si>
  <si>
    <t>Пр</t>
  </si>
  <si>
    <t>ЦС</t>
  </si>
  <si>
    <t>ВР</t>
  </si>
  <si>
    <t>Всего</t>
  </si>
  <si>
    <t>461</t>
  </si>
  <si>
    <t>0510361810</t>
  </si>
  <si>
    <t>0510160030</t>
  </si>
  <si>
    <t>Развитие сельского хозяйства и расширение рынка сельскохозяйственной продукции</t>
  </si>
  <si>
    <t>Организация и проведение районных конкурсов (смотров-конкурсов), иных мероприятий в сфере сельского хозяйства в целях повышения профессионального мастерства, распространения передового опыта и поощрения лучших коллективов и работников</t>
  </si>
  <si>
    <t xml:space="preserve">Форма 6. Отчет о расходах на реализацию муниципальной программы за счет всех источников финансирования </t>
  </si>
  <si>
    <t>Наименование муниципальной программы, подпрограммы</t>
  </si>
  <si>
    <t>Источник финансирования</t>
  </si>
  <si>
    <t>Оценка расходов на отчетный год (согласно муниципальной программе), тыс. руб.</t>
  </si>
  <si>
    <t>Фактические расходы на конец отчетного периода, нарастающим итогом, тыс. руб.</t>
  </si>
  <si>
    <t>Отношение фактических расходов на конец отчетного периода, нарастающим итогом, к оценке расходов на отчетный год, %</t>
  </si>
  <si>
    <t xml:space="preserve">«Создание условий для устойчивого экономического развития» на 2015-2020 годы </t>
  </si>
  <si>
    <t>Бюджет муниципального образования "Кезский район"</t>
  </si>
  <si>
    <t>в том числе:</t>
  </si>
  <si>
    <t>собственные средства бюджета муниципального образования "Кезский район"</t>
  </si>
  <si>
    <t>субсидии из бюджета Удмуртской Республики</t>
  </si>
  <si>
    <t>субвенции из бюджета Удмуртской Республики</t>
  </si>
  <si>
    <t>иные межбюджетные трансферты из бюджета Удмуртской Республики, имеющие целевое назначение</t>
  </si>
  <si>
    <t>субвенции из бюджетов поселений</t>
  </si>
  <si>
    <t>Средства бюджета Удмуртской Республики, планируемые к привлечению</t>
  </si>
  <si>
    <t>Иные источники</t>
  </si>
  <si>
    <t>«Создание условий для развития  малого и среднего  предпринимательства»</t>
  </si>
  <si>
    <t>"Создание  благоприятных условий для привлечения инвестиций"</t>
  </si>
  <si>
    <t>Форма 7.  Сведения о внесенных за отчетный период изменениях в муниципальную программу</t>
  </si>
  <si>
    <t>№ п/п</t>
  </si>
  <si>
    <t>Вид правового акта</t>
  </si>
  <si>
    <t>Дата принятия</t>
  </si>
  <si>
    <t>Номер</t>
  </si>
  <si>
    <t>Суть изменений (краткое изложение)</t>
  </si>
  <si>
    <t>Постановление Администрации муниципального образования "Кезский район"</t>
  </si>
  <si>
    <t>Форма 8.  Результаты оценки эффективности муниципальной программы</t>
  </si>
  <si>
    <t>Муниципальная программа, подпрограмма</t>
  </si>
  <si>
    <t>Координатор</t>
  </si>
  <si>
    <t>Ответственный исполнитель</t>
  </si>
  <si>
    <t>Эффективность реализации муниципальной программы (подпрограммы)</t>
  </si>
  <si>
    <t>Степень достижения плановых значений целевых показателей (индикаторов)</t>
  </si>
  <si>
    <t>Степень реализации мероприятий</t>
  </si>
  <si>
    <t>Степень соответствия запланированному уровню расходов</t>
  </si>
  <si>
    <t>Эффективность использования средств бюджета муниципального образования</t>
  </si>
  <si>
    <t>Создание условий для устойчивого экономического развития</t>
  </si>
  <si>
    <t>Развитие  сельского хозяйства и расширение рынка  сельскохозяйственной продукции</t>
  </si>
  <si>
    <t>Создание условий для развития малого и среднего предпринимательства</t>
  </si>
  <si>
    <t>Отдел культуры, отдел архитектуры и жилищного строительства</t>
  </si>
  <si>
    <t>Развитие  потребительского рынка</t>
  </si>
  <si>
    <t>Создание благоприятных условий для привлечения  инвестиций</t>
  </si>
  <si>
    <t>отдел экономики, анализа, прогноза и инвестиций</t>
  </si>
  <si>
    <t>Поддержка  социально-ориентированных некоммерческих организаций</t>
  </si>
  <si>
    <t>Размещаются публикации в районной газете "Звезда"</t>
  </si>
  <si>
    <t>Реализация  проектов местных инициатив граждан, проживающих на территории сельских поселений муниципального района</t>
  </si>
  <si>
    <t>создание и обустройство зон отдыха, спортивных и детских игровых площадок</t>
  </si>
  <si>
    <t>Мероприятий по реформированию не проводились</t>
  </si>
  <si>
    <t>Оборот розничной торговли  (во всех каналах реализации)</t>
  </si>
  <si>
    <t xml:space="preserve"> Строительство и реконструкция животноводческих  ферм:</t>
  </si>
  <si>
    <t>Публикация материалов о деятельности предпринимателей района в СМИ, размещение в сети «Интернет». Формирование позитивного имиджа предпринимателя, распространение примеров успешного ведения бизнеса.</t>
  </si>
  <si>
    <t>Информация о  мерах государственной поддержки, выставках, ярмарках, смотрах-конкурсах,  проводимых на региональном и межрегиональном уровнях, размещается на сайте района и на стенде для предпринимателей в здании Администрации МО «Кезский район».</t>
  </si>
  <si>
    <t>Оценка на отчетный год, тыс. руб.</t>
  </si>
  <si>
    <t xml:space="preserve">На  Инвестиционном портале Удмуртской Республики размещена информация по 5  инвестиционным проектам , как нуждающиеся в дополнительных инвестициях.  </t>
  </si>
  <si>
    <t>2019 год</t>
  </si>
  <si>
    <t xml:space="preserve">Отдел экономики, анализа, прогноза и инвестиций  </t>
  </si>
  <si>
    <t>Органами местного самоуправления поселений пониженных ставок и (или) налоговых льгот  по земельному налогу в целях создания дополнительных стимулов для реализации приоритетных инвестиционных проектов на территории муниципального образования "Кезский район"</t>
  </si>
  <si>
    <t>Инвесторы могут задать свои вопросы в онлайн режиме посредством раздела интернет- приемная, размещенного на официальном сайте Администрации муниципального образования "Кезский район", а также через социальную сеть "Вконтакте", написав на имя Админситрации МО кез р или напрямую Главе района.</t>
  </si>
  <si>
    <t xml:space="preserve"> В течении года проводится мониторинг объектов торговли, общественного питания, бытового обслуживания населения. Ведется дислокация объектов торговли. </t>
  </si>
  <si>
    <t>Отдел экономки, анализа, прогноза и инвестиций и  заместитель главы Администрации по строительству и муниципальному хозяйству</t>
  </si>
  <si>
    <t>Отдел экономки, анализа, прогноза и инвестиций</t>
  </si>
  <si>
    <t>За оказанием муниципальной услуги обращений не поступало</t>
  </si>
  <si>
    <t>отлел экономики, анализа, прогноза и инвестиций</t>
  </si>
  <si>
    <t>отдел экономики, анализа, прогноза и инвестиций, Управление сельского хозяйства и продовольствия, Отдел культуры</t>
  </si>
  <si>
    <t>отдел экономики, анализа, прогноза  и инвестиций, Управление сельского хозяйства и продовольствия, Отдел культуры</t>
  </si>
  <si>
    <t>Обращений за 2019 год для оказания юридической помощи субъектам малого и среднего предпринимательства, осуществляющим деятельность в сфере потребительского рынка не было.</t>
  </si>
  <si>
    <t>Проводится индивидуальная работа с инвесторами, с полным сопровождением инвестиционного процесса:
 - ООО «Ель» предоставлен земельный участок в аренду без торгов на льготных условиях на 2018-2020 г.  В 2021 году будут созданы  дополнительно 7 рабочих мест и более 200 тыс. рублей налогов в год (реализация инвестиционного проекта «Строительство многофункционального спортивного комплекса») в рамках реализации Закона УР № 24-РЗ от 12 мая 2015 года).
 Потенциальным инвесторам, обратившимся в администрацию района с целью реализации инвестиционных проектов, обеспечивается содействие в подборе инвестиционных площадок, в подготовке документов, необходимых для реализации инвестиционных проектов, оказывается консультационная и информационная поддержка, сокращаются сроки разрешительных процедур.</t>
  </si>
  <si>
    <t xml:space="preserve">Отдел экономики, анализа, прогноза и инвестиций,  заместитель главы Администрации по строительству и муниципальному хозяйству </t>
  </si>
  <si>
    <t xml:space="preserve">Отдел экономки, анализа, прогноза и инвестиций, Отдел имущественных отношений, Отдел архитектуры, строительства и жилищной политики </t>
  </si>
  <si>
    <t xml:space="preserve">Отдел экономки, анализа, прогноза и инвестиций </t>
  </si>
  <si>
    <t xml:space="preserve">Зам. главы муниципального образования 
МО «Кезский район» по развитию сельских территорий                                                                                      
</t>
  </si>
  <si>
    <t>Отдел экономики, анализа, прогноза и инвестиций</t>
  </si>
  <si>
    <t>Отдел сельского хозяйства и продовольствия</t>
  </si>
  <si>
    <t>Управление образования, отдел культуры,  сектор по работе с молодежью, отдел по делам семьи, опеки и попечительства</t>
  </si>
  <si>
    <t>9 октября 2019  г.</t>
  </si>
  <si>
    <t>Приведение в соответствие с  бюджетом,  корректировкой целевых показателей и мероприятий  на период до 2024 года</t>
  </si>
  <si>
    <r>
      <t xml:space="preserve">Наименование подпрограммы       </t>
    </r>
    <r>
      <rPr>
        <b/>
        <sz val="10"/>
        <rFont val="Times New Roman"/>
        <family val="1"/>
        <charset val="204"/>
      </rPr>
      <t>«Развитие сельского хозяйства и расширение рынка сельскохозяйственной продукции»</t>
    </r>
  </si>
  <si>
    <t>Проводится мониторинг ситуации в животноводстве: 3 раза в неделю по надою,  продаже молока, надой на 1 фуражную корову;1 раз в неделю - по цене реализации молока и мяса;  ежемесячно-по надою,  продаже молока, надой на 1 фуражную корову, движение животных, получение приплода на 100 коров; принятие и проверка месячных отчетов формы 24-сх.</t>
  </si>
  <si>
    <t xml:space="preserve">2019 год </t>
  </si>
  <si>
    <t>Проводится мониторинг проведения  полевых работ: ежедневно в период основных полевых работ; по периодам - по итогам посевных работ (посевные площади по культурам, применение  удобрений). Итоги мониторинга анализируются и рассматриваются на совещаниях с руководителями и специалистами хозяйств,  а также предоставляются в Министерство сельского хозяйства УР еженедельно.</t>
  </si>
  <si>
    <t>Проведен  районный конкурс операторов  по воспроизводству крупного рогатого скота  на базе СПК "Искра"</t>
  </si>
  <si>
    <t>Отдел  сельского хозяйства и продовольствия</t>
  </si>
  <si>
    <r>
      <t xml:space="preserve">за </t>
    </r>
    <r>
      <rPr>
        <b/>
        <u/>
        <sz val="10"/>
        <rFont val="Times New Roman"/>
        <family val="1"/>
        <charset val="204"/>
      </rPr>
      <t xml:space="preserve">2019 год </t>
    </r>
  </si>
  <si>
    <t>План на 2020 год</t>
  </si>
  <si>
    <t>2020 год</t>
  </si>
  <si>
    <t xml:space="preserve">                             «Создание условий для устойчивого экономического развития на 2015-2024 гг» </t>
  </si>
  <si>
    <t xml:space="preserve">Предприятие СПК "Кулига" перешла в категорию  малых </t>
  </si>
  <si>
    <t xml:space="preserve">Снижение показателя связано с уменьшением  количества индивидуальных предпринимателей  на 38 единиц  к уровню 2019 года  (со 324 до 286).  Индивидуальные  предприниматели заняты в основном в сфере торговли, в строительстве, в предоставлении услуг такси и грузоперевозок, заготовке и переработке леса. Кроме того, зарегистрировались в качестве самозанятых 80 человек. 
</t>
  </si>
  <si>
    <t xml:space="preserve">Увеличение показателя обусловлено вновь  зарегистрированными новыми  предприятиями . </t>
  </si>
  <si>
    <t>Среднесписочная численность работников крупных и средних организаций Кезского района составила в отчетном периоде 3882  человек, уменьшившись  на 1,5% к аналогичному периоду прошлого года и на 5,4%  к плановым  значениям 2020 года. Основной причиной снижения данного показателя стало снижение количества работников крупных  предприятий  (2019 г. - 3161 чел. 2020 год - 2921 чел.).</t>
  </si>
  <si>
    <t>подпрограмма "Создание условий для развития  малого и среднего предпринимательства"</t>
  </si>
  <si>
    <t xml:space="preserve">Наименование муниципальной программы:  «Создание условий для устойчивого экономического развития» на 2015-2024  годы </t>
  </si>
  <si>
    <t>подпрограмма "Создание условий для развития  малого и среднего предпринимательства" на 2015-2024 годы</t>
  </si>
  <si>
    <t>Число жителей населенных пунктов, в которых нет стационарных торговых объектов  увеличилось на 6,9%, что обусловлено закрытием торговых объектов Кезского РАЙПО. Населенные пункты, в которых нет стационарных торговых объектов  обслуживаются автолавками Кезского РАЙПО  и индивидуальными предпринимателями.</t>
  </si>
  <si>
    <t>На территории района в отчетном периоде (от 20.04.2020 г.) зарегистрирована  Местная религиозная организация "Старообрядческая поморская община села Кулига Древлеправославной Поморской Церкви"</t>
  </si>
  <si>
    <t>Организация и проведение мероприятий, направленных на популяризацию предпринимательства, в том числе работников торговли и бытовых услуг, а также социального предпринимательства, как сферы деятельности (обучение, тренинги, семинары, конференции, выставки, совещания), участие в данных мероприятиях</t>
  </si>
  <si>
    <t>отдел экономики, анализа, прогноза и инвестиций, отдел  сельского хозяйства и продовольствия</t>
  </si>
  <si>
    <t>2015-2024 годы</t>
  </si>
  <si>
    <t>Создание благоприятных условий для занятий предпринимательской деятельностью, в том числе рост активности предпринимателей, увеличение интереса молодых людей к занятию бизнесом, повышение грамотности предпринимателей , а также повышение квалификации работников потребительского рынка</t>
  </si>
  <si>
    <t>сектор торговли</t>
  </si>
  <si>
    <t>Организация и проведение конкурсов «Лучший предприниматель Кезского района», «Лучшее малое предприятие» по номинациям</t>
  </si>
  <si>
    <t xml:space="preserve">Отдел экономики, анализа, прогноза и инвестиций </t>
  </si>
  <si>
    <t>Изучение опыта поддержки малого и среднего предпринимательства в других муниципальных образованиях, разработка предложений по его использованию в Кезском районе</t>
  </si>
  <si>
    <t>16</t>
  </si>
  <si>
    <t>Мероприятия по содействию развития конкуренции</t>
  </si>
  <si>
    <t xml:space="preserve">Разработка  и актуализация нормативной правовой базы муниципального образования «Кезский район» в части содействия развитию конкуренции
</t>
  </si>
  <si>
    <t xml:space="preserve">Администрация МО "Кезский район", Отдел экономики, анализа, прогноза и инвестиций </t>
  </si>
  <si>
    <t>2015-2024</t>
  </si>
  <si>
    <t>Систематизация деятельности по содействию развитию конкуренции</t>
  </si>
  <si>
    <t>Разработка и актуализация плана мероприятий («дорожной карты») по содействию развитию конкуренции на территории  муниципального образования «Кезский район»</t>
  </si>
  <si>
    <t>Мониторинг результативности и эффективности конкурентной среды в муниципальном образовании «Кезский район»</t>
  </si>
  <si>
    <t xml:space="preserve">Выявление и устранение факторов, ограничивающих конкуренцию; Выявление потенциала для развития конкуренции, создание стимулов и содействие
формированию условий для её развития
</t>
  </si>
  <si>
    <t>Подготовка ежегодного доклада о состоянии и развитии конкурентной среды на рынках товаров, работ и услуг муниципального образования «Кезский район»</t>
  </si>
  <si>
    <t xml:space="preserve">Размещение информации о деятельности по содействию развитию конкуренции на официальном сайте Кезского района
</t>
  </si>
  <si>
    <t xml:space="preserve">Повышение уровня информированности субъектов предпринимательской
деятельности и потребителей товаров, работ и услуг о состоянии конкурентной среды и деятельности по содействию
развитию конкуренции
</t>
  </si>
  <si>
    <t xml:space="preserve">Оборот розничной торговли  (во всех каналах реализации) по  итогам  2020 года   в Кезском районе составит 2636,5 млн. руб.  Рост к аналогичному периоду 2019 года в фактических ценах составил 104% .На  душу населения составил 135,7 тыс. руб. </t>
  </si>
  <si>
    <t xml:space="preserve">Розничный товарооборот Кезского Райпо за 2020 год составил 327 млн. руб. при плане 330  млн. руб. ,% выполнения плана составил  99,1%. Темп роста к уровню 2019 года составил   103,9%. В связи с отсутствием кадров, убыточностью  торговых точек, большой конкуренцией со стороны федеральных сетей, индивидуальных предпринимателей  в отдаленных населенных пунктах района закрываются торговые точки, население обслуживают автолавки. </t>
  </si>
  <si>
    <t xml:space="preserve">На 01.01.2021 года обеспеченность населения района площадью торговых объектов на 1000 чел. населения составляет 717,9 кв.м. при плане 670 кв.м). 
В  2020 году  открыты:
- магазин "Византия" (п. Кез, ул. Кооперативная, д. 11а общей площадью -  934,8 кв.м);
 - магазин «Апельсин» (п. Кез, ул. Пушкина, д. 8д - 232,9 кв.м) ;
 -  магазин Лекомцева Р.Г. (Кез, ул. 1-я Лесная, д. 16а – 123,1кв.м.);
- магазин Касимова М.И. (п.Кез, ул. Советская, д. 12– 790,5 кв.м);  - магазин Селиверстовой Е.П. (д. Старая Гыя, ул. Центральная, д.46 -  51,1 кв.м). </t>
  </si>
  <si>
    <t xml:space="preserve">«Объем бытовых услуг населению» за 2020  год составил 47,9 млн. руб. при плане 52 млн. руб., процент выполнения составил 91% и 101,3% к аналогичному периоду 2019  года.  Объем бытовых услуг  на душу населения составил 2444,3 руб. (2019 год - 2357,8 руб.), рост на 3,7% к уровню   2019 года, что обусловлено снижением численности населения  на 2,3%.  </t>
  </si>
  <si>
    <t xml:space="preserve">По данным Межрайонной ИФНС России №2 по Удмуртской Республике на территории района по состоянию на 01.01.2021 года  зарегистрировано 45 микро, 13 малых, 8 средних предприятий, 316 индивидуальных предпринимателей (2019 год . 
Число субъектов малого и среднего предпринимательства в расчете на 10 тыс. человек   в  2020  году составило 197,1  единиц,  что выше  показателя 2019 года  на 3 единицы (2019 год- 194,1 единиц).  
</t>
  </si>
  <si>
    <t xml:space="preserve">Льноперерабатывающими предприятиями произведено 321 тонан льноволокна (2019 год –218 тонны)при урожайности 5,8 ц/га  (2019 год – 3,1 ц/га). </t>
  </si>
  <si>
    <t>Площадь посевов льна снизилась, из-за того, что ООО "Кезский льнозавод" в отчетном периоде не проводил весенне-полевые работы.</t>
  </si>
  <si>
    <t xml:space="preserve">Среднемесячная заработная плата одного работника увеличилась на 12% и составила 20557 рублей. Наиболее высокая  заработная плата в ООО «Ошмес» - 24104руб., СПК «Гулейшур» -  24708 руб. На оплату труда направлено 27% выручки. </t>
  </si>
  <si>
    <t>В течение 2020 года  обучено 192 человека, в  том числе повысили квалификацию 131 человек. Это  руководители,  специалисты, ветеринарные работники, электрики, механизаторы, операторы машинного доения, операторы по воспроизводству КРС, водители погрузчиков,  ответственные за охрану труда и пожарную безопасность. В рамках реализации  Федерального проекта  «Старшее поколение» прошли обучение механизаторы по программе «Мастер кормопроизводства» и животноводы «Мастер по уходу за животными» - 65 человек.</t>
  </si>
  <si>
    <t>Создание условий для устойчивого экономического развития на 2015-2024 годы</t>
  </si>
  <si>
    <t xml:space="preserve">Всего </t>
  </si>
  <si>
    <t>Отдел сельского хозяйства и продовольствия Администрации МО "Кезский район", Отдел экономики, анализа, прогноза и инвестиций Администрации МО "Кезский район"</t>
  </si>
  <si>
    <t>461, 456</t>
  </si>
  <si>
    <t>Отдел сельского хозяйства и продовольствия Администрации МО "Кезский район"</t>
  </si>
  <si>
    <t>129, 122,   121,    242,   244, 852</t>
  </si>
  <si>
    <t>Ж</t>
  </si>
  <si>
    <t>Релизация мероприятий по благоустройству сельских территорий</t>
  </si>
  <si>
    <t>создание и обустройство зон отдыха, спортивных и детских площадок, площадок для занятий адаптивной физической культурой и адаптивным спортом для лиц с ограниченными возможностями здоровья (строительство "Универсальной спортивной площадки в поселке Кез Удмуртской Республики")</t>
  </si>
  <si>
    <t>05Ж05L576A</t>
  </si>
  <si>
    <t>05Ж05R576A</t>
  </si>
  <si>
    <t>Развитие инженерной инфраструктуры на  сельских территориях</t>
  </si>
  <si>
    <t>3.1</t>
  </si>
  <si>
    <t>Развитие газификации (распределительные газовые сети) и водоснабжение (локальные водопроводы) на сельских территориях (газораспределительные сети д. Верх-Сыга, д. Ключевское, д. Адямигурт (3 этап) (Строительство 3 этапа, газораспределительных сетей,деревни Верх -Сыга, д. Сыга-2, Адямигурт. Два этапа уже сделаны на сумму 7680 тыс.руб.).</t>
  </si>
  <si>
    <t>456</t>
  </si>
  <si>
    <t>3.2</t>
  </si>
  <si>
    <t xml:space="preserve">Реализация проектов комплексного обустройства площадок под компактную жилищную застройку на сельских территориях (далее-проекты комплексной застройки), предусматривающих: инженерную подготовку  площадки под компактную жилищную застройку; строительство и реконструкцию объектов социальной и культурной сферы (дошкольные образовательные и общеобразовательные организации, амбулаторно-поликлинические учреждения, фельдшерско-акушерские пункты, офисы врачей общей практики, учреждения культурно-досугового типа, спортивные  сооружения и площадки); обеспечение  уличного освещения, строительство улично-дорожной сети, а также благоустройство (втом числе озеленение) . </t>
  </si>
  <si>
    <t>Строительство и установка очистных сооружений канализации Центральной районной больницы и микрорайона больничный городок, пос. Кез</t>
  </si>
  <si>
    <t>05Ж05S0802</t>
  </si>
  <si>
    <t xml:space="preserve"> Капитальный ремонт Гыинского сельского клуба (реконструкция Гыинского сельского клуба, замена кровли, окон, входная группа, внутренние работы). . </t>
  </si>
  <si>
    <t>ж</t>
  </si>
  <si>
    <t>предоставление и распределение субсидий из федерального бюджета  бюджетам субъектов Российской Федерации на оказание финансовой поддержки при исполнении расходных обязательств муниципальных образований по строительству жилья, предоставляемого по  договору найма жилого помещения</t>
  </si>
  <si>
    <t>отдел сельского хозяйства и продовольствия Администрации МО "Кезский район"</t>
  </si>
  <si>
    <t>0510463300</t>
  </si>
  <si>
    <t>05104S6290</t>
  </si>
  <si>
    <t>Содержание скотомогильников (биометрических ям) и мест захоронения животных, павших от сибирской язвы и скотомогильных</t>
  </si>
  <si>
    <t>0510309020</t>
  </si>
  <si>
    <t>Отдел экономики, анализа, прогноза и инвестиций  Администрации МО "Кезский район"</t>
  </si>
  <si>
    <t xml:space="preserve">Участие в конкурсном отборе муниципального образования для предоставления субсидий местному бюджету Удмуртской Республики на реализацию мероприятий муниципальных программ (подпрограмм) развития и (или) поддержки малого и среднего предпринимательства </t>
  </si>
  <si>
    <t>Отдел экономики, анализа, прогноза и инвестиций Администрации МО "Кезский район"</t>
  </si>
  <si>
    <t>0521661820</t>
  </si>
  <si>
    <t>Развитие потребительского рынка</t>
  </si>
  <si>
    <t>Создание благоприятных условий для привлечения инвестиций</t>
  </si>
  <si>
    <t>Отдел экономики, анализа и охраны труда управления экономикой Администрации МО "Кезский район"</t>
  </si>
  <si>
    <t>Поддержка социально ориентированных некоммерческих организаций</t>
  </si>
  <si>
    <t>Отдел экономики, анализа, прогноза и инвестиций Администрация муниципального образования "Кезский район"</t>
  </si>
  <si>
    <t xml:space="preserve">Расходы бюджета </t>
  </si>
  <si>
    <t xml:space="preserve">Форма № 5  </t>
  </si>
  <si>
    <t>План на 01.01.2020 г.</t>
  </si>
  <si>
    <t>План на 31.12.2020 г.</t>
  </si>
  <si>
    <t>Кассовое исполнение на конец 2020 год</t>
  </si>
  <si>
    <t>Кассовые расходы, %</t>
  </si>
  <si>
    <t>к плану на 01.01.2020 г.</t>
  </si>
  <si>
    <t>к плану на 31.12.2020 г.</t>
  </si>
  <si>
    <t>Информация  о мерах государственной поддержки субъектов малого и среднего предпринимательства в Удмуртской Республике постоянно размещается на сайте района и на стенде для предпринимателей в здании Администрации муниципального образования «Кезский район».В отчетном периоде в Микрокредитную компанию Удмуртский фонд развития предпринимательства  обратилось 6 субъектов малого и среднего предпринимательства, помощь одобрена 3 субъектам  на сумму 2240 тыс.рублей. Полученные финансовые средства направлены на пополнение оборотных средств.</t>
  </si>
  <si>
    <t>2020  год</t>
  </si>
  <si>
    <t xml:space="preserve">В 2020 году продажи субъектам СМП недвижимое имущества не было. </t>
  </si>
  <si>
    <t xml:space="preserve">За 2020 год объявлено 14 электронных аукциона для субъектов малого предпринимательства на 50 868,0 тыс. руб., заключено 14 муниципальных контрактов на 45 054,8 тыс. руб., один открытый конкурс на 2 874,4 тыс.руб. контракт на сумму 2 831,2 тыс. руб.
По муниципальным образованиям - поселениям объявлено  3 электронных аукциона на общую сумму 1 876,2 тыс.руб. и заключено три контракта на 1 617,3 тыс. руб. ЦКО 1 аукцион на сумму 409 320,00 контракт - 390 893,40
</t>
  </si>
  <si>
    <t>Кезское РАЙПО, ИП Жилина Н.В., ИП Лекомцева Е.С.  участвовали на Республиканском фестивале  «Всемирный день пельменя» в г. Ижевске</t>
  </si>
  <si>
    <t xml:space="preserve">2020  год </t>
  </si>
  <si>
    <t xml:space="preserve">Самые большие  инвестиции в модернизацию производства осуществляет «Кезский сырзавод», в текущем году запущен приемно-аппаратный цех и склад готовой продукции, инвестиции  в строительство в 2021 году заводом продолжатся. В 2020 году  начата  реализация инвестиционного  проекта ООО ТПК «Восток-Ресурс» по  производству березового шпона,  филиал зарегистрирован, ведутся работы по строительству производственной площадки.    В 2021 году  этим предприятием должно быть создано порядка 30 дополнительных  рабочих мест. 
Завершает инвестиционный проект ООО «Ель» по строительству спортивно-досугового центра в п.Кез.
Предприятиями СПК «Маяк» произведена реконструкция коровника  на 200 голов, СПК «Искра» реконструкция  телятника на 200 голов,  СПК «Дружба» реконструкция телятника на 200 голов. </t>
  </si>
  <si>
    <t>Все запланированные мероприятия выполнены. В рамках ежегодного межрегионального фестиваля "Шулдыр шуландыр" (Веселое время свиста) проведено 4 конференции.  Вследствие ограничительных мер, введенных в связи с пандемией коронавируса большинство мероприятий  было проведено в режиме Онлайн.</t>
  </si>
  <si>
    <t>Размещалась информация в социальных сетях и сайте Кезского района   о мерах поддержки бизнеса, льготных кредитах, освещались проблемные вопросы, в связи с коронавирусной инфекцией.</t>
  </si>
  <si>
    <t xml:space="preserve">На сайте района размещается информация о  СМП, осуществляющих деятельность на территории муниципального образования по видам осуществляемой деятельности. В районной газете  «Звезда»  публикуются   материалы о деятельности   предпринимателей так и в качестве рекламы. В течении года проведено 3 заседания Совета предпринимателей при главе Администрации района по рассмотрению и обсуждению вопросов деятельности субъектов малого и среднего предпринимательства на территории района. </t>
  </si>
  <si>
    <t>На официальном сайте Администрации Кезского района опубликован  реестра субъектов малого и среднего предпринимательства - получивших поддержку в 2020 году.</t>
  </si>
  <si>
    <t>В 2020 году конкурсных отборов  муниципальных образований для предоставления субсидий местным бюджетам Удмуртской Республики на реализацию мероприятий муниципальных программ (подпрограмм) развития и (или) поддержки малого и среднего предпринимательства  не было.</t>
  </si>
  <si>
    <t>2015-2024годы</t>
  </si>
  <si>
    <t xml:space="preserve">2020 год </t>
  </si>
  <si>
    <t>Реализация установленных полномочий (функций) отделом  сельского хозяйства и продовольствия Администрации муниципального образования «Кезский район»</t>
  </si>
  <si>
    <t>Разработка нормативныхправовых актов и методических материалов, межуровневая координация работ</t>
  </si>
  <si>
    <t>Обеспечение выполнения целевых показателей (индикаторов) муниципальной программы</t>
  </si>
  <si>
    <t>2020-2024 годы</t>
  </si>
  <si>
    <t>Контроль за своевременным и правильным предоставлением  документов для начисления средств государственной поддержки сельскохозяйственным предприятиям, крестьянским фермерским хозяйствам</t>
  </si>
  <si>
    <t>Проверены  пакеты документов на предоставление субсидий сельскохозяйственных предприятий и КФХ- 61. Получено средств государственной поддержки в сумме 65,2 млн.руб, в т.ч. с/х организациями-48,2 млн.руб.</t>
  </si>
  <si>
    <t>мониторинг проведения  полевых работ: ежедневно в период основных полевых работ; по периодам - по итогам посевных работ (посевные площади по культурам, применение  удобрений), по заготовке кормов, уборке урожая (площади, намолот зерна по культурам, засыпка семян по культурам, вспашка зяби)</t>
  </si>
  <si>
    <t>Проводится мониторинг финансово- экономического состояния сельскохозяйственных предприятий, начисления  заработной платы: прием, свод  квартальных и годовых отчетов по хозяйствам района и сдача их    в Министерство сельского хозяйства и продовольствия Удмуртской Республики.   По итогам мониторинга проводится обобщение и   анализ   деятельности сельскохозяйственных предприятий,  составление рейтинговой оценки деятельности  с/х организаций, предоставление необходимой информации в органы государственной власти , участие в прогнозировании социально-экономического развития сельскохозяйственного производства на 2021 год, в формировании комплексных  муниципальных программ</t>
  </si>
  <si>
    <t>Итоги мониторингов доводятся сельскохозяйственным  предприятиям через средства связи(интернет), по телефону. Итоги мониторинга анализируются и рассматриваются на совещаниях с руководителями и специалистами хозяйств .  В  течение года  специалистами  проведено 20 производственных совещаний с руководителями  и специалистами сельскохозяйственных  организаций по вопросам текущей деятельности, принимали участие в проведении 10 общих  собраний организаций.</t>
  </si>
  <si>
    <t>Специалистами Управления сельского хозяйства проводятся консультации специалистам и работникам сельскохозяйственного производства по мере надобности, в том числе    с выездом в хозяйство - 84</t>
  </si>
  <si>
    <t>Объем инвестиций в основной капитал за счет средств предприятий  и кредитов банка составил  110  млн. рублей.</t>
  </si>
  <si>
    <t>В СПК «Искра», СПК "Дружба", СПК "Маяк"  произведена реконструкция и ремонт телятников.</t>
  </si>
  <si>
    <t xml:space="preserve">Проведены  районные конкурсы 1)конкурс «Лучший механизатор Кезского  района за 2020 год» 2) конкурс-двухмесячник по подготовке и проведению весенних полевых работ, 3)месячник по улучшению качественных показателей реализуемого молока и благоустройства территорий молочно-товарных ферм сельскохозяйственными предприятиями района, 3) конкурс по постановке сельскохозяйственной техники на длительное хранение и организации её ремонта в сельскохозяйственных организациях МО «Кезский район», 4)районное соревнование среди трактористов- машинистов сельскохозяйственных организаций, участвующих на весенне- полевых работах в 2020 году, 5)районное соревнование на уборке урожая среди сельскохозяйственных организаций МО «Кезский район», 6) районное соревнование «О проведении трудового соперничества в животноводстве». </t>
  </si>
  <si>
    <t>7</t>
  </si>
  <si>
    <t>Организация мероприятий по проведению кадастровых работ по образованю земельных участков, выделенных в счет земельных долей из земель сельскохозяйственного назначения</t>
  </si>
  <si>
    <t>7.1</t>
  </si>
  <si>
    <t>Оказание методической и организационной помощи при  подготовке  необходимых документов  связанных с проведением кадастровых работ по образованию земельных участков, выделяемых в счет земельных долей из земель сельскохозяйственного назначения,  сельским поселениям,  сельскохозяйственным организациям, крестьянским (фермерским) хозяйствам при оказании государственной финансовой поддержки.</t>
  </si>
  <si>
    <t>8</t>
  </si>
  <si>
    <t>Содержание скотомогильников (биометрических ям) и мест захоронения животных, павших от сибирской язвы и скотомогильников</t>
  </si>
  <si>
    <t xml:space="preserve">В течение 2020 года  в  хозяйства района прибыли 4 молодых специалиста. В отчетном периоде на кадровое обеспечение специалистам    выплачено  пособий, компенсаций и иных социальных выплат в сумме  1,653 тыс.руб.  </t>
  </si>
  <si>
    <t xml:space="preserve">В течение 2020 года  обучением охвачено 192 работающих в сельскохлзяйственном  производстве, среди них руководители, специалисты инженерной, агрономической, зоотехнической, кадровой служб, бухгалтеры, экономиисты, ветеринарные работники, электрики, ответственные за охравну труда и пожарную  безопасность, работники растениеводства и животноводства, механизаторы. Повысили квалификацию 131 человек, в том числе специалисты, водители, трактористы, электротехнический персонал предприятий и организаций. </t>
  </si>
  <si>
    <t xml:space="preserve">В 2020 году в Ижевскую ГСХА  поступило 8 человек, всего обучается 41 студент с Кезского района. В профильных учебных заведениях  среднеспециального образования  УР обучаются 41 студент. </t>
  </si>
  <si>
    <t xml:space="preserve">5 семей района получили бюджетное финансирование на строительство жилья и улучшение жилищных условий в сумме 5,6 млн.руб. </t>
  </si>
  <si>
    <t>создание и обустройство зон отдыха, спортивных и детсих игровых площадок, площадок для занятия адаптивной физической культурой  и адаптивным спортом для лиц с ограниченными возможностями здоровья</t>
  </si>
  <si>
    <t>3.</t>
  </si>
  <si>
    <t>Развитие инженерной инфраструктуры на сельских территориях</t>
  </si>
  <si>
    <t>развитие газификации (распределительные газовые сети) и водоснабжение (локальные водопроводы) на сельских территориях</t>
  </si>
  <si>
    <t>реализация проектов комплексного обустройства площадок под компактную жилищную застройку на сельских территориях (далее-проекты комплексной застройки), предусматривающих: инженерную подготовку  площадки под компактную жилищную застройку; строительство и реконструкцию объектов социальной и культурной сферы (дошкольные образовательные и общеобразовательные организации, амбулаторно-поликлинические учреждения, фельдшерско-акушерские пункты, офисы врачей общей практики, учреждения культурно-досугового типа, спортивные  сооружения и площадки); обеспечение  уличного освещения, строительство улично-дорожной сети, а также благоустройство (втом числе озеленение)</t>
  </si>
  <si>
    <t xml:space="preserve">Реализованы  4 проекта общей стоимостью свыше 108 млн.руб.  Завершается строительство очистных сооружений мощностью 400 куб. в сутки, что решит давнюю проблему с размещением жидких бытовых отходов в районе. </t>
  </si>
  <si>
    <t>Завершен 3 этап  строительства газораспределительных сетей в д. Адямигурт.  По состоянию на 2020 год газификация по району составляет 31 %. Нами представлена заявка на строительство  и проектно-изыскательские работы по газоснабжению на 2021-2023 годы в Министерство строительства Удмуртской Республики.</t>
  </si>
  <si>
    <t xml:space="preserve">В рамках программы «Комплексное развитие сельских территорий»   завершено также строительство  универсальной спортивной площадки в п. Кез. Центру территориального развития Удмуртской Республики совместно с инвестором при активном участии жителей п.Кез удалось создать на неиспользуемых землях парк, отвечающий запросам населения разных возрастов: это возможное место для семейного отдыха, детских развлечений и занятий спортом. </t>
  </si>
  <si>
    <t xml:space="preserve">В целях улучшения условий жизнедеятельности  сельских территорий района по   ФЦП «Устойчивое развитие сельских территорий на 2014-2017 годы и на период до 2020 года»   подготовлены документы и сделаны заявки на участие в Федеральном конкурсе по реализации проектов местных инициатив граждан, проживающих в 13  сельских поселениях. По самообложению граждан  подано 8 заявок на получение субсидий на общую сумму 685  тыс. руб. Средства направлены на благоустройство территорий, реализацию социально-значимых проектов. </t>
  </si>
  <si>
    <t xml:space="preserve">Получено добровольных пожертвований по инициативному бюджетированию  в сумме 1271,3 тыс.руб. участвовало 13 проектов. Создали и обустроили зоны отдыха, спортивные и детские игровые площадки МО "Кабалудское, МО "Гыинское", МО "Сюрзинское", МО "Степаненское", МО "Новоунтемское", МО "Ключевское",  МО "Сосновоборское", МО "Кезское". </t>
  </si>
  <si>
    <t xml:space="preserve">Завершается строительство очистных сооружений мощностью 400 куб. в сутки, что решит давнюю проблему с размещением жидких бытовых отходов в районе. </t>
  </si>
  <si>
    <t xml:space="preserve"> Проведена большая работа по инвентаризации земель сельскохозяйственного назначения:
-  составлена «дорожная карта» по вовлечению в оборот неиспользуемых земель  (в 2020 году при плане 500 га введено 1060 га, на 2021 год план 909 га);
-  уточнение  информации  об использовании земель с/х назначения  по муниципальным поселениям с корректировкой  этих земельных участков на сельскохозяйственной карте района.
</t>
  </si>
  <si>
    <t xml:space="preserve">На 1 января 2021 года  предоставлено в аренду  помещений, находящихся в муниципальной собственности  3 субъектам малого и среднего предпринимательства площадью 53,4  кв.м. </t>
  </si>
  <si>
    <t xml:space="preserve">        В течение 2020 года  обучено 192 человека, в  том числе повысили квалификацию 131 человек. Это  руководители,  специалисты, ветеринарные работники, электрики, механизаторы, операторы машинного доения, операторы по воспроизводству КРС, водители погрузчиков,  ответственные за охрану труда и пожарную безопасность. В рамках реализации  Федерального проекта  «Старшее поколение» прошли обучение механизаторы по программе «Мастер кормопроизводства» и животноводы «Мастер по уходу за животными» - 65 человек.</t>
  </si>
  <si>
    <t xml:space="preserve">Подготовлен Доклад  о состоянии и развитии конкурентной среды на рынках товаров, работ и услуг муниципального образования «Кезский район» за 2020 год, вынесен на обсуждение Совета предпринимателей. </t>
  </si>
  <si>
    <t xml:space="preserve">Выявление потенциала для развития конкуренции, создание стимулов и содействие формированию условий для её развития
</t>
  </si>
  <si>
    <r>
      <rPr>
        <sz val="11"/>
        <color rgb="FF0000CC"/>
        <rFont val="Calibri"/>
        <family val="2"/>
        <charset val="204"/>
      </rPr>
      <t xml:space="preserve">Размещение на официальном сайте муниципального образования «Кезский район» в разделе </t>
    </r>
    <r>
      <rPr>
        <u/>
        <sz val="11"/>
        <color rgb="FF0000CC"/>
        <rFont val="Calibri"/>
        <family val="2"/>
        <charset val="204"/>
      </rPr>
      <t xml:space="preserve">https://kez.udmurt.ru/city/economica/standart-razvitiya/monitoring/  . </t>
    </r>
  </si>
  <si>
    <t xml:space="preserve">Решение о внедрении в муниципальном образовании «Кезский район» Стандарта развития конкуренции в субъектах Российской Федерации принято Главой муниципального образования «Кезский район» и утверждено Постановлением Администрации от 27 декабря 2016 года № 1775 «О внедрении Стандарта развития  конкуренции  на территории МО «Кезский  район»  по содействию развития конкуренции» (внесены изменения   в постановление Администрации муниципального образования «Кезский район» от 27 декабря 2016 года №1775 «О внедрении Стандарта  развития   Конкуренции  на территории муниципального  образования «Кезский  район»). 
</t>
  </si>
  <si>
    <t>В целях приведения муниципального правового акта в соответствие с действующим законодательством утвержден в новой редакции  План мероприятий по внедрению Стандарта развития конкуренции
в субъектах РФ на территории муниципального образования «Кезский район»</t>
  </si>
  <si>
    <t xml:space="preserve"> Опросов населения и представителей бизнеса о состоянии конкурентной среды на рынках товаров  Удмуртской Республики (помимо опроса, организованного Минэкономики УР в период с 16 сентября по 26 октября 2020 года) не проводилось.
В 2020 году в Администрацию муниципального образования «Кезский район» обращений граждан, представителей бизнес-сообщества по вопросам наличия административных барьеров, состояния конкурентной среды, качества предоставляемых услуг (товаров, работ) не поступало.   
</t>
  </si>
  <si>
    <t xml:space="preserve">В течение года проводился мониторинг исполнения показателей муниципальной подпрограммы </t>
  </si>
  <si>
    <t>В целях улучшения условий жизнедеятельности  сельских территорий района по   ФЦП «Устойчивое развитие сельских территорий на 2014-2017 годы и на период до 2020 года»   подготовлены документы и сделаны заявки на участие в Федеральном конкурсе по реализации проектов местных инициатив граждан, проживающих в 13  сельских поселениях.</t>
  </si>
  <si>
    <t xml:space="preserve">Сотрудники Межмуниципального отдела МВД России  «Кезский» проводят на постоянной основе рейды по пресечению незаконного оборота алкогольной продукции.   Материалы по выявленным нарушениям рассматриваются  на административной комиссии при Администрации муниципального образования «Кезский район». За 2020  год  дела  по статье 7 Закона Удмуртской Республики от 13 октября 2011 года № 57-РЗ, материалы для рассмотрения в административную комиссию не поступали. </t>
  </si>
  <si>
    <t>В течении 2020  года ежеквартально проводился мониторинг сферы потребительского рынка, выявление проблем и принятие мер реагирования</t>
  </si>
  <si>
    <t xml:space="preserve">       Важнейшим направлением деятельности является работа с обращениями граждан о защите прав потребителей.  Дано 23 консультации  по различным вопросам защиты прав потребителей гражданам, оказана помощь в подготовке составления претензии в адрес индивидуальных предпринимателей – продавцов товаров. 
</t>
  </si>
  <si>
    <t>Информация о  мерах государственной поддержки, выставках, ярмарках, смотрах-конкурсах,  проводимых на региональном и межрегиональном уровнях, размещается на сайте района, в в группе "Совет предпринимателе" в социальных сетях,  на стенде в здании Администрации МО «Кезский район».</t>
  </si>
  <si>
    <t>Межрайонной инспекцией Федеральной налоговой службы № 2 по Удмуртской Республике проведены  видео конференц связи  в связи с маркировкой товаров и переходом с ЕНВД на иные системы налогообложения. Была предоставлена возможность  получить индивидуальные консультации.</t>
  </si>
  <si>
    <t>Постановлением Администрации МО «Кезский район» от 25.10.2019 года №1075 утверждена схема размещения нестационарных торговых объектов на территории муниципального образования «Кезский район». Постановлением от 03.12.2020 г. №1104 внесены дополнения  На 01.01.2021 года на территории муниципального образования «Кезский район» функционируют 5  объектов  нестационарной торговли общей площадью 172 кв.м.</t>
  </si>
  <si>
    <t>2015-2024  годы</t>
  </si>
  <si>
    <t xml:space="preserve">Всего вовлечено в оборот 65 %  земель.    В 2020 году проводятся кадастровые работы по образованию земельных участков еще на 1356  га  для дальнейшего введения в оборот (МО Степаненское  -661 га, МО Ключевское - 287 га, МО Юскинское - 239 га, МО Кузьминское - 169 га). На сегодня на территории района 19 тыс. га земель, относящихся к выморочным долям.
</t>
  </si>
  <si>
    <t>В 2020 году  начата  реализация инвестиционного  проекта Общества с ограниченной ответственностью  «Восток-Ресурс» по  производству березового шпона,  филиал зарегистрирован, ведутся работы по строительству производственной площадки.    В 2021 году  этим предприятием должно быть создано порядка 30 дополнительных  рабочих мест.  На сегодняшний день создано 5 рабочих мест и предоставлены в аренду 4 земельных участка.</t>
  </si>
  <si>
    <t>Оказана консультация  инициатору проекта ООО ТПК "Восток-ресурс", ИП Дашаеву, Корепанову И.Ф.   Администрацией района проведена  работа по привлечению частного инвестора (МЧП),  для реконструкции недостроенного 2-х этажного здания, находящегося в муниципальной собственности    расположенного   по адресу:      п. Кез, ул. Советская,  д.  12,  площадью  –  508,8 кв.м.</t>
  </si>
  <si>
    <t>Достигнуто сокращение количества административных процедур при выдаче  разрешения на ввод объектов в эксплуатацию при осуществлении строительства, реконструкции, капитального ремонта объектов капитального строительства до 5 процедур, а сроки их прохождения – до 8 дней</t>
  </si>
  <si>
    <t xml:space="preserve">Тематика совещаний, конференций:
1. Участие в социально-экономическом развитии.
2. Участие НКО в социальном проектировании.
3. Организация и проведение районных мероприятий общественными объединениями.
4. Результаты независимой оценки качества предоставления социальных услуг.
5. Организация и проведение спортивных мероприятий.
6. Участие ветеранского движения в гражданско-патриотическом воспитании.
7.   Льготное обеспечение участников чернобыльских событий
</t>
  </si>
  <si>
    <t xml:space="preserve">В безвозмездное пользование  НКО передано 10 объектов муниципальной собственности, в том числе 5 помещений общей площадью 314,9 м² и 5 земельных участоков общей площадью 12411 м², из них 1) Кезская районная организация Удмуртской республиканской  общероссийской общественной организации "Всероссийское общество инвалидов" - помещение 15,1 м²;  2) ПОУ "Кезский УСЦ РО ДОСААФ РОССИИ УР" -  помещение  140,2 м²; 3) Кезская районная  общественная профсоюзная организация общероссийского общественного объединения "Профессиональный  союз работников агропромышленного крмплекса Российской Федерации" - помещение  8,7 м²; 4) Местная  православная реоигиозная организация прихода храма рождества христова п. Кез Удмуртской Республики Глазовской епархии русской православной церкви (московский патриархат) - 2 помещения общей площадью 150,9 м² и 5 земельных участков предоставленных во временное пользование общей площадью - 9600 м²; 5) Местная религиозная организация "Православная старообрядческая община во имя преподобного Сергия Радонежского - зем. участок 2811 м². </t>
  </si>
  <si>
    <t xml:space="preserve">Наименование муниципальной программы:  «Создание условий для устойчивого экономического развития» на 2015-2024 годы </t>
  </si>
  <si>
    <t>Муниципальная программа "Создание условий для устойчивого экономического развития на 2015-2024 годы</t>
  </si>
  <si>
    <r>
      <t xml:space="preserve">По состоянию на </t>
    </r>
    <r>
      <rPr>
        <b/>
        <u/>
        <sz val="10"/>
        <rFont val="Times New Roman"/>
        <family val="1"/>
        <charset val="204"/>
      </rPr>
      <t>01.01.2021 г.</t>
    </r>
  </si>
  <si>
    <r>
      <t xml:space="preserve">по состоянию на </t>
    </r>
    <r>
      <rPr>
        <b/>
        <u/>
        <sz val="10"/>
        <rFont val="Times New Roman"/>
        <family val="1"/>
        <charset val="204"/>
      </rPr>
      <t>01.01.2021  г.</t>
    </r>
  </si>
  <si>
    <r>
      <t xml:space="preserve">По состоянию на </t>
    </r>
    <r>
      <rPr>
        <b/>
        <u/>
        <sz val="12"/>
        <color rgb="FF0000CC"/>
        <rFont val="Times New Roman"/>
        <family val="1"/>
        <charset val="204"/>
      </rPr>
      <t>01.01.2021 г.</t>
    </r>
  </si>
  <si>
    <r>
      <t xml:space="preserve">Наименование муниципальной программы:  </t>
    </r>
    <r>
      <rPr>
        <b/>
        <i/>
        <u/>
        <sz val="12"/>
        <color rgb="FF0000CC"/>
        <rFont val="Times New Roman"/>
        <family val="1"/>
        <charset val="204"/>
      </rPr>
      <t xml:space="preserve">«Создание условий для устойчивого экономического развития" на 2015-2024 годы </t>
    </r>
  </si>
  <si>
    <t>Автономная некоммерческая организация содействия развитию культуры, образования, спорта и туризма "ИСТОКИ КАкие МЫ"</t>
  </si>
  <si>
    <t>Отчет об использовании бюджетных ассигнований бюджета муниципального образования  "Кезский район" на реализацию муниципальной программы посостоянию на 1 января 2021 года</t>
  </si>
  <si>
    <r>
      <t xml:space="preserve">по состоянию на </t>
    </r>
    <r>
      <rPr>
        <b/>
        <u/>
        <sz val="12"/>
        <color indexed="8"/>
        <rFont val="Times New Roman"/>
        <family val="1"/>
        <charset val="204"/>
      </rPr>
      <t xml:space="preserve">01.01.2021  г. </t>
    </r>
  </si>
  <si>
    <t>15 мая  2020   г.</t>
  </si>
  <si>
    <t xml:space="preserve">Средства Федерального  бюджета, планируемые к привлечению инвестиций </t>
  </si>
  <si>
    <r>
      <t xml:space="preserve">по состоянию на </t>
    </r>
    <r>
      <rPr>
        <b/>
        <u/>
        <sz val="10"/>
        <color indexed="8"/>
        <rFont val="Times New Roman"/>
        <family val="1"/>
        <charset val="204"/>
      </rPr>
      <t xml:space="preserve">01.01.2021 г. </t>
    </r>
  </si>
  <si>
    <t>Приведение в соответствие с  бюджетом,  корректировка основных мероприятий и ресурсного обеспечения</t>
  </si>
  <si>
    <t xml:space="preserve">                   </t>
  </si>
  <si>
    <t xml:space="preserve">             Отчет о достигнутых значениях целевых показателей  (индикаторов) муниципальной программы  по состоянию на 01.01.2021 года</t>
  </si>
  <si>
    <t xml:space="preserve">   Наименование муниципальной программы «Создание условий для устойчивого экономического развития на 2015-2024гг» </t>
  </si>
  <si>
    <t xml:space="preserve">Валовой сбор зерна (в весе после доработки)  в сельскохозяйственных организациях составил 10866 тонн, что   на 192 тонны выше показателя 2019 года (2019 год – 10674 тонн) при средней урожайности  14,2 ц/га, что составляет 97% к уровню 2019 года. Наивысшей урожайности зерновых культур добились  СПК «Гулейшур» - 28,2 ц/га,  СПК «Степаненки» - 18,8  ц/га, СПК «Маяк» -17,8 ц/га. 
  Больше зерна в закрома положили  труженики  СПК «Маяк» - 1926 тонны, СПК «Степаненки» - 2070 тонны, СПК «Большевик» - 1064 тонн.  Залогом стабильных  показателей в данных хозяйствах является применение передовых технологий возделывания зерновых культур, использование  минеральных удобрений, средств защиты  растений, качественных показателей семян, лучшая организация труда. Так минеральных удобрений внесено на 1 га пашни действующего вещества – СПК «Степаненки» - 23,6 кг, СПК «Маяк» - 17,4 кг, СПК «Гулейшур» - 15,7 кг. По району в среднем внесено  минеральных удобрений 7,6 кг (2019 год – 6,3 кг). 
Средствами защиты растений обработаны зерновые и лен на площади  4633 га, что составляет 55% от общих посевов зерновых и льна, протравлено 1081 тонн семян зерновых или 64% от потребности.  В этом направлении лучше сработали  СПК «Степаненки», СПК «Гулейшур», СПК «Маяк», ООО "Кезпромлен" .  
</t>
  </si>
  <si>
    <t>снижение посевных площадей допустили ООО «Труженик» и КФХ</t>
  </si>
  <si>
    <t xml:space="preserve">Наибольший прирост удоя молока на 1 фуражную корову добились СПК "Свобода", СПК "Степаненки", СПК "Кулига" </t>
  </si>
  <si>
    <t xml:space="preserve">Чистая прибыль от финансово-хозяйственной  деятельности  сельскохозяйственных предприятий получена в сумме 80,911 млн. руб. По итогам работы за  2020 год получили  убыток ООО "Родник" на сумму 2 млн. рублей, СПК "Союз" 4 тыс. руб, ООО "Кезский льнозавод" 202 тыс. руб., 13  хозяйствами получено прибыли в общей сумме 83,087 млн. рублей. Удельный вес прибыльных хозяйств в общем их числе составил 80%.  В 2019 году данный показатель составлял 81%. </t>
  </si>
  <si>
    <t>Среди предприятий сельского хозяйства снижение поголовья  наблюдается в СПК "Большевик", а так же в частном секторе</t>
  </si>
  <si>
    <t>Зерновые культуры  размещены на площади 8068 гектаров, что на 2885  га  меньше уровня прошлого года, что обусловлено снижением  посевных площадей в ООО «Труженик»</t>
  </si>
  <si>
    <t>Размер среднемесячной  начисленной  заработной  платы  работников  крупных и средних  предприятий и  организаций   за 2020  увеличился на 108,8% к соответствующему периоду 2019  года и составил  27892 рубля.     Среди сельских районов республики наш район занимает 21 место</t>
  </si>
  <si>
    <t xml:space="preserve">Наблюдается ежегодное снижение  количества работников на предприятиях и организациях. По итогам текущего года  среднесписочная численность работников составляет 3841 человек, это на 123 человека или на 3,1% ниже, чем за соответствующий период прошлого года. </t>
  </si>
  <si>
    <r>
      <t>В безвозмездное пользование  НКО передано 10 объектов муниципальной собственности, в том числе 5 помещений общей площадью 314,9 м</t>
    </r>
    <r>
      <rPr>
        <sz val="11"/>
        <rFont val="Calibri"/>
        <family val="2"/>
        <charset val="204"/>
      </rPr>
      <t>²</t>
    </r>
    <r>
      <rPr>
        <sz val="11"/>
        <rFont val="Times New Roman"/>
        <family val="1"/>
        <charset val="204"/>
      </rPr>
      <t xml:space="preserve"> и 5 земельных участоков общей площадью 12411 м</t>
    </r>
    <r>
      <rPr>
        <sz val="11"/>
        <rFont val="Calibri"/>
        <family val="2"/>
        <charset val="204"/>
      </rPr>
      <t>², из них</t>
    </r>
    <r>
      <rPr>
        <sz val="11"/>
        <rFont val="Times New Roman"/>
        <family val="1"/>
        <charset val="204"/>
      </rPr>
      <t xml:space="preserve"> 1) Кезская районная организация Удмуртской республиканской  общероссийской общественной организации "Всероссийское общество инвалидов" - помещение 15,1 м²;  2) ПОУ "Кезский УСЦ РО ДОСААФ РОССИИ УР" -  помещение  140,2 м²; 3) Кезская районная  общественная профсоюзная организация общероссийского общественного объединения "Профессиональный  союз работников агропромышленного крмплекса Российской Федерации" - помещение  8,7 м²; 4) Местная  православная реоигиозная организация прихода храма рождества христова п. Кез Удмуртской Республики Глазовской епархии русской православной церкви (московский патриархат) - 2 помещения общей площадью 150,9 м² и 5 земельных участков предоставленных во временное пользование общей площадью - 9600 м²; 5) Местная религиозная организация "Православная старообрядческая община во имя преподобного Сергия Радонежского - зем. участок 2811 м</t>
    </r>
    <r>
      <rPr>
        <sz val="11"/>
        <rFont val="Calibri"/>
        <family val="2"/>
        <charset val="204"/>
      </rPr>
      <t>²</t>
    </r>
    <r>
      <rPr>
        <sz val="7.5"/>
        <rFont val="Times New Roman"/>
        <family val="1"/>
        <charset val="204"/>
      </rPr>
      <t>.</t>
    </r>
    <r>
      <rPr>
        <sz val="11"/>
        <rFont val="Times New Roman"/>
        <family val="1"/>
        <charset val="204"/>
      </rPr>
      <t xml:space="preserve"> </t>
    </r>
  </si>
  <si>
    <t>Форма 1</t>
  </si>
  <si>
    <t>Плановые показателит по валовому производству молока не достигнуты, основная причина перехода СПК "Союз"  с молочного скотоводства на овцеводство (поголовье коров было распродано). ОООО "Варни" осуществляет деятельность на территори Кезского и Дебесского  муниципальных районов,  в текущем году предприятие территориально отчиталось по валовому производству молока в Дебесском районе, что отрицательно сказалось на показателе.</t>
  </si>
  <si>
    <t>Снижение  поголовья в ООО "Труженик", ООО "О СПК "Союз" в частном секторе</t>
  </si>
  <si>
    <t>На территории района расположены 2 сибироязвенных скотомогильника.  Ежегодно проводится мониторинг мест захоронения животных, павших от сибирской язвы и его текущее  состояние. За отчетный год  финансирование на содержание скотомогильников составило 11,6 тыс. руб. (поправлены ограждения (колючая проволока), убраны  ветровальные деревья,  приведена в порядок прилегающая территория).</t>
  </si>
  <si>
    <t>Подпрограмма  "Развитие потребительского рынка" на 2015-2024 годы</t>
  </si>
  <si>
    <t>Подпрограмма "Создание благоприятных условий для привлечения инвестиций" на 2015-2024 годы</t>
  </si>
  <si>
    <t>Подпрограмма  "Поддержка социально ориентированных некоммерческих организаций" на 2015-2024 годы</t>
  </si>
  <si>
    <t>Число малых (микро) предприятий</t>
  </si>
  <si>
    <t xml:space="preserve">На территории района в стадии реализации инвестиционные проект ТПК Восток-Ресурс. На сегодняшний день создано 5 рабочих мест и предоставлены в аренду 4 земельных участка.  Предприятие ООО "Ель"  планирует создать рабочие места в 2021 году.  </t>
  </si>
  <si>
    <t xml:space="preserve">В 2020 году    составят 1,3 млрд. рублей.  </t>
  </si>
</sst>
</file>

<file path=xl/styles.xml><?xml version="1.0" encoding="utf-8"?>
<styleSheet xmlns="http://schemas.openxmlformats.org/spreadsheetml/2006/main">
  <numFmts count="5">
    <numFmt numFmtId="43" formatCode="_-* #,##0.00\ _₽_-;\-* #,##0.00\ _₽_-;_-* &quot;-&quot;??\ _₽_-;_-@_-"/>
    <numFmt numFmtId="164" formatCode="0.0"/>
    <numFmt numFmtId="165" formatCode="#,##0.0"/>
    <numFmt numFmtId="166" formatCode="000000"/>
    <numFmt numFmtId="167" formatCode="0.000"/>
  </numFmts>
  <fonts count="54">
    <font>
      <sz val="11"/>
      <color theme="1"/>
      <name val="Calibri"/>
      <family val="2"/>
      <charset val="204"/>
      <scheme val="minor"/>
    </font>
    <font>
      <u/>
      <sz val="11"/>
      <color theme="10"/>
      <name val="Calibri"/>
      <family val="2"/>
      <charset val="204"/>
    </font>
    <font>
      <b/>
      <sz val="10"/>
      <name val="Times New Roman"/>
      <family val="1"/>
      <charset val="204"/>
    </font>
    <font>
      <sz val="10"/>
      <name val="Times New Roman"/>
      <family val="1"/>
      <charset val="204"/>
    </font>
    <font>
      <b/>
      <u/>
      <sz val="10"/>
      <name val="Times New Roman"/>
      <family val="1"/>
      <charset val="204"/>
    </font>
    <font>
      <u/>
      <sz val="10"/>
      <name val="Times New Roman"/>
      <family val="1"/>
      <charset val="204"/>
    </font>
    <font>
      <sz val="8.5"/>
      <name val="Times New Roman"/>
      <family val="1"/>
      <charset val="204"/>
    </font>
    <font>
      <sz val="8.5"/>
      <name val="Calibri"/>
      <family val="2"/>
      <charset val="204"/>
    </font>
    <font>
      <sz val="12"/>
      <color theme="1"/>
      <name val="Calibri"/>
      <family val="2"/>
      <charset val="204"/>
      <scheme val="minor"/>
    </font>
    <font>
      <sz val="12"/>
      <color rgb="FF000000"/>
      <name val="Calibri"/>
      <family val="2"/>
      <charset val="204"/>
      <scheme val="minor"/>
    </font>
    <font>
      <sz val="7"/>
      <name val="Times New Roman"/>
      <family val="1"/>
      <charset val="204"/>
    </font>
    <font>
      <b/>
      <sz val="8.5"/>
      <name val="Times New Roman"/>
      <family val="1"/>
      <charset val="204"/>
    </font>
    <font>
      <b/>
      <sz val="10"/>
      <color indexed="8"/>
      <name val="Times New Roman"/>
      <family val="1"/>
      <charset val="204"/>
    </font>
    <font>
      <b/>
      <u/>
      <sz val="10"/>
      <color indexed="8"/>
      <name val="Times New Roman"/>
      <family val="1"/>
      <charset val="204"/>
    </font>
    <font>
      <b/>
      <sz val="12"/>
      <name val="Times New Roman"/>
      <family val="1"/>
      <charset val="204"/>
    </font>
    <font>
      <b/>
      <sz val="12"/>
      <color indexed="8"/>
      <name val="Times New Roman"/>
      <family val="1"/>
      <charset val="204"/>
    </font>
    <font>
      <b/>
      <u/>
      <sz val="12"/>
      <color indexed="8"/>
      <name val="Times New Roman"/>
      <family val="1"/>
      <charset val="204"/>
    </font>
    <font>
      <u/>
      <sz val="12"/>
      <name val="Times New Roman"/>
      <family val="1"/>
      <charset val="204"/>
    </font>
    <font>
      <sz val="12"/>
      <name val="Times New Roman"/>
      <family val="1"/>
      <charset val="204"/>
    </font>
    <font>
      <sz val="12"/>
      <name val="Calibri"/>
      <family val="2"/>
      <charset val="204"/>
    </font>
    <font>
      <sz val="12"/>
      <color rgb="FFC00000"/>
      <name val="Times New Roman"/>
      <family val="1"/>
      <charset val="204"/>
    </font>
    <font>
      <sz val="12"/>
      <color rgb="FF000000"/>
      <name val="Times New Roman"/>
      <family val="1"/>
      <charset val="204"/>
    </font>
    <font>
      <sz val="11"/>
      <name val="Calibri"/>
      <family val="2"/>
      <charset val="204"/>
      <scheme val="minor"/>
    </font>
    <font>
      <sz val="10"/>
      <name val="Calibri"/>
      <family val="2"/>
      <charset val="204"/>
    </font>
    <font>
      <b/>
      <sz val="12"/>
      <color rgb="FF0000CC"/>
      <name val="Times New Roman"/>
      <family val="1"/>
      <charset val="204"/>
    </font>
    <font>
      <sz val="12"/>
      <color rgb="FF0000CC"/>
      <name val="Times New Roman"/>
      <family val="1"/>
      <charset val="204"/>
    </font>
    <font>
      <b/>
      <sz val="11"/>
      <name val="Times New Roman"/>
      <family val="1"/>
      <charset val="204"/>
    </font>
    <font>
      <sz val="11"/>
      <name val="Times New Roman"/>
      <family val="1"/>
      <charset val="204"/>
    </font>
    <font>
      <sz val="8"/>
      <name val="Times New Roman"/>
      <family val="1"/>
      <charset val="204"/>
    </font>
    <font>
      <sz val="10"/>
      <name val="Calibri"/>
      <family val="2"/>
      <charset val="204"/>
      <scheme val="minor"/>
    </font>
    <font>
      <b/>
      <sz val="8"/>
      <name val="Times New Roman"/>
      <family val="1"/>
      <charset val="204"/>
    </font>
    <font>
      <sz val="11"/>
      <color rgb="FF0000CC"/>
      <name val="Times New Roman"/>
      <family val="1"/>
      <charset val="204"/>
    </font>
    <font>
      <b/>
      <sz val="11"/>
      <color rgb="FF0000CC"/>
      <name val="Times New Roman"/>
      <family val="1"/>
      <charset val="204"/>
    </font>
    <font>
      <sz val="10"/>
      <color rgb="FF0000CC"/>
      <name val="Times New Roman"/>
      <family val="1"/>
      <charset val="204"/>
    </font>
    <font>
      <sz val="11"/>
      <color rgb="FF0000CC"/>
      <name val="Calibri"/>
      <family val="2"/>
      <charset val="204"/>
    </font>
    <font>
      <sz val="11"/>
      <color indexed="8"/>
      <name val="Calibri"/>
      <family val="2"/>
      <charset val="204"/>
    </font>
    <font>
      <sz val="11"/>
      <color theme="1"/>
      <name val="Calibri"/>
      <family val="2"/>
      <charset val="204"/>
      <scheme val="minor"/>
    </font>
    <font>
      <sz val="10"/>
      <color theme="1"/>
      <name val="Arial"/>
      <family val="2"/>
      <charset val="204"/>
    </font>
    <font>
      <sz val="12"/>
      <color theme="1"/>
      <name val="Times New Roman"/>
      <family val="1"/>
      <charset val="204"/>
    </font>
    <font>
      <sz val="10"/>
      <color theme="1"/>
      <name val="Times New Roman"/>
      <family val="1"/>
      <charset val="204"/>
    </font>
    <font>
      <b/>
      <sz val="12"/>
      <color theme="1"/>
      <name val="Times New Roman"/>
      <family val="1"/>
      <charset val="204"/>
    </font>
    <font>
      <b/>
      <sz val="10"/>
      <color theme="1"/>
      <name val="Times New Roman"/>
      <family val="1"/>
      <charset val="204"/>
    </font>
    <font>
      <sz val="11"/>
      <color theme="1"/>
      <name val="Times New Roman"/>
      <family val="1"/>
      <charset val="204"/>
    </font>
    <font>
      <sz val="12"/>
      <color theme="1"/>
      <name val="Calibri"/>
      <family val="2"/>
      <charset val="204"/>
    </font>
    <font>
      <b/>
      <sz val="12"/>
      <color rgb="FF291EB2"/>
      <name val="Times New Roman"/>
      <family val="1"/>
      <charset val="204"/>
    </font>
    <font>
      <sz val="12"/>
      <color rgb="FF291EB2"/>
      <name val="Times New Roman"/>
      <family val="1"/>
      <charset val="204"/>
    </font>
    <font>
      <sz val="11"/>
      <color rgb="FF0000CC"/>
      <name val="Calibri"/>
      <family val="2"/>
      <charset val="204"/>
      <scheme val="minor"/>
    </font>
    <font>
      <sz val="12"/>
      <color rgb="FF0000CC"/>
      <name val="Calibri"/>
      <family val="2"/>
      <charset val="204"/>
      <scheme val="minor"/>
    </font>
    <font>
      <u/>
      <sz val="11"/>
      <color rgb="FF0000CC"/>
      <name val="Calibri"/>
      <family val="2"/>
      <charset val="204"/>
    </font>
    <font>
      <u/>
      <sz val="12"/>
      <color rgb="FF0000CC"/>
      <name val="Times New Roman"/>
      <family val="1"/>
      <charset val="204"/>
    </font>
    <font>
      <b/>
      <u/>
      <sz val="12"/>
      <color rgb="FF0000CC"/>
      <name val="Times New Roman"/>
      <family val="1"/>
      <charset val="204"/>
    </font>
    <font>
      <b/>
      <i/>
      <u/>
      <sz val="12"/>
      <color rgb="FF0000CC"/>
      <name val="Times New Roman"/>
      <family val="1"/>
      <charset val="204"/>
    </font>
    <font>
      <sz val="11"/>
      <name val="Calibri"/>
      <family val="2"/>
      <charset val="204"/>
    </font>
    <font>
      <sz val="7.5"/>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rgb="FF595959"/>
      </left>
      <right style="medium">
        <color rgb="FF595959"/>
      </right>
      <top style="medium">
        <color rgb="FF595959"/>
      </top>
      <bottom style="medium">
        <color rgb="FF595959"/>
      </bottom>
      <diagonal/>
    </border>
    <border>
      <left/>
      <right style="medium">
        <color rgb="FF595959"/>
      </right>
      <top style="medium">
        <color rgb="FF595959"/>
      </top>
      <bottom style="medium">
        <color rgb="FF595959"/>
      </bottom>
      <diagonal/>
    </border>
  </borders>
  <cellStyleXfs count="4">
    <xf numFmtId="0" fontId="0" fillId="0" borderId="0"/>
    <xf numFmtId="0" fontId="1" fillId="0" borderId="0" applyNumberFormat="0" applyFill="0" applyBorder="0" applyAlignment="0" applyProtection="0">
      <alignment vertical="top"/>
      <protection locked="0"/>
    </xf>
    <xf numFmtId="0" fontId="35" fillId="0" borderId="0"/>
    <xf numFmtId="43" fontId="36" fillId="0" borderId="0" applyFont="0" applyFill="0" applyBorder="0" applyAlignment="0" applyProtection="0"/>
  </cellStyleXfs>
  <cellXfs count="411">
    <xf numFmtId="0" fontId="0" fillId="0" borderId="0" xfId="0"/>
    <xf numFmtId="49" fontId="3" fillId="0" borderId="1" xfId="0" applyNumberFormat="1" applyFont="1" applyFill="1" applyBorder="1" applyAlignment="1">
      <alignment horizontal="center" vertical="center"/>
    </xf>
    <xf numFmtId="0" fontId="3" fillId="0" borderId="1" xfId="0" applyFont="1" applyFill="1" applyBorder="1" applyAlignment="1">
      <alignment vertical="center" wrapText="1"/>
    </xf>
    <xf numFmtId="0" fontId="2" fillId="0" borderId="0" xfId="0" applyFont="1" applyFill="1" applyAlignment="1">
      <alignment horizontal="center"/>
    </xf>
    <xf numFmtId="0" fontId="0" fillId="0" borderId="0" xfId="0" applyFill="1"/>
    <xf numFmtId="0" fontId="3" fillId="0" borderId="0" xfId="0" applyFont="1" applyFill="1"/>
    <xf numFmtId="0" fontId="6" fillId="0" borderId="11"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left" vertical="center" wrapText="1" indent="1"/>
    </xf>
    <xf numFmtId="3" fontId="3" fillId="0" borderId="1" xfId="0" applyNumberFormat="1" applyFont="1" applyFill="1" applyBorder="1" applyAlignment="1">
      <alignment horizontal="center" vertical="center"/>
    </xf>
    <xf numFmtId="165" fontId="3" fillId="0" borderId="1" xfId="0" applyNumberFormat="1" applyFont="1" applyFill="1" applyBorder="1" applyAlignment="1">
      <alignment vertical="top" wrapText="1"/>
    </xf>
    <xf numFmtId="0" fontId="8" fillId="0" borderId="0" xfId="0" applyFont="1" applyFill="1"/>
    <xf numFmtId="0" fontId="18" fillId="0" borderId="1" xfId="0" applyFont="1" applyFill="1" applyBorder="1" applyAlignment="1">
      <alignment horizontal="center" vertical="center" wrapText="1"/>
    </xf>
    <xf numFmtId="0" fontId="14" fillId="0" borderId="1" xfId="0" applyFont="1" applyFill="1" applyBorder="1" applyAlignment="1">
      <alignment horizontal="left" vertical="center" wrapText="1"/>
    </xf>
    <xf numFmtId="165" fontId="14"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165" fontId="18"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indent="1"/>
    </xf>
    <xf numFmtId="165" fontId="18" fillId="0" borderId="1" xfId="0" applyNumberFormat="1" applyFont="1" applyFill="1" applyBorder="1" applyAlignment="1">
      <alignment horizontal="center" vertical="center" wrapText="1"/>
    </xf>
    <xf numFmtId="0" fontId="18" fillId="0" borderId="1" xfId="0" applyFont="1" applyFill="1" applyBorder="1" applyAlignment="1">
      <alignment vertical="center" wrapText="1"/>
    </xf>
    <xf numFmtId="165" fontId="20" fillId="0" borderId="1" xfId="0" applyNumberFormat="1" applyFont="1" applyFill="1" applyBorder="1" applyAlignment="1">
      <alignment horizontal="center" vertical="center"/>
    </xf>
    <xf numFmtId="0" fontId="21" fillId="0" borderId="14" xfId="0" applyFont="1" applyBorder="1" applyAlignment="1">
      <alignment horizontal="center"/>
    </xf>
    <xf numFmtId="0" fontId="9" fillId="0" borderId="14" xfId="0" applyFont="1" applyBorder="1" applyAlignment="1">
      <alignment horizontal="center"/>
    </xf>
    <xf numFmtId="0" fontId="8" fillId="0" borderId="0" xfId="0" applyFont="1"/>
    <xf numFmtId="0" fontId="6" fillId="0" borderId="1" xfId="0" applyFont="1" applyFill="1" applyBorder="1" applyAlignment="1">
      <alignment horizontal="center" vertical="center" wrapText="1"/>
    </xf>
    <xf numFmtId="0" fontId="2" fillId="0" borderId="0" xfId="0" applyFont="1" applyFill="1" applyAlignment="1">
      <alignment horizontal="center" wrapText="1"/>
    </xf>
    <xf numFmtId="0" fontId="11" fillId="3"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22" fillId="0" borderId="0" xfId="0" applyFont="1"/>
    <xf numFmtId="49" fontId="2"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49" fontId="2" fillId="3" borderId="1" xfId="0" applyNumberFormat="1" applyFont="1" applyFill="1" applyBorder="1" applyAlignment="1">
      <alignment horizontal="center"/>
    </xf>
    <xf numFmtId="49" fontId="3" fillId="3" borderId="1" xfId="0" applyNumberFormat="1" applyFont="1" applyFill="1" applyBorder="1" applyAlignment="1">
      <alignment horizontal="center" vertical="center"/>
    </xf>
    <xf numFmtId="0" fontId="3" fillId="3" borderId="1" xfId="0" applyFont="1" applyFill="1" applyBorder="1" applyAlignment="1">
      <alignment vertical="top" wrapText="1"/>
    </xf>
    <xf numFmtId="0" fontId="3" fillId="3" borderId="1" xfId="0" applyFont="1" applyFill="1" applyBorder="1" applyAlignment="1">
      <alignment horizontal="center" vertical="top" wrapText="1"/>
    </xf>
    <xf numFmtId="0" fontId="3" fillId="3" borderId="1" xfId="0" applyFont="1" applyFill="1" applyBorder="1"/>
    <xf numFmtId="0" fontId="2" fillId="3" borderId="1" xfId="0" applyFont="1" applyFill="1" applyBorder="1" applyAlignment="1">
      <alignment horizontal="center"/>
    </xf>
    <xf numFmtId="0" fontId="2" fillId="0" borderId="0" xfId="0" applyFont="1" applyFill="1"/>
    <xf numFmtId="0" fontId="6" fillId="0" borderId="0" xfId="0" applyFont="1" applyFill="1"/>
    <xf numFmtId="49" fontId="3" fillId="3" borderId="1" xfId="0" applyNumberFormat="1" applyFont="1" applyFill="1" applyBorder="1" applyAlignment="1">
      <alignment horizontal="center"/>
    </xf>
    <xf numFmtId="0" fontId="3" fillId="3" borderId="1" xfId="0" applyFont="1" applyFill="1" applyBorder="1" applyAlignment="1">
      <alignment horizontal="center"/>
    </xf>
    <xf numFmtId="49" fontId="18" fillId="0" borderId="1" xfId="0" applyNumberFormat="1" applyFont="1" applyFill="1" applyBorder="1" applyAlignment="1">
      <alignment horizontal="center" vertical="center" wrapText="1"/>
    </xf>
    <xf numFmtId="165" fontId="18" fillId="3" borderId="1" xfId="0" applyNumberFormat="1" applyFont="1" applyFill="1" applyBorder="1" applyAlignment="1">
      <alignment horizontal="center" vertical="center"/>
    </xf>
    <xf numFmtId="0" fontId="18" fillId="0" borderId="13" xfId="0" applyFont="1" applyBorder="1" applyAlignment="1">
      <alignment horizontal="center"/>
    </xf>
    <xf numFmtId="0" fontId="24" fillId="0" borderId="0" xfId="0" applyFont="1" applyFill="1" applyAlignment="1">
      <alignment horizontal="center"/>
    </xf>
    <xf numFmtId="0" fontId="25" fillId="0" borderId="1" xfId="0" applyFont="1" applyBorder="1" applyAlignment="1">
      <alignment vertical="top" wrapText="1"/>
    </xf>
    <xf numFmtId="0" fontId="25" fillId="0" borderId="2" xfId="0" applyFont="1" applyBorder="1" applyAlignment="1">
      <alignment vertical="top" wrapText="1"/>
    </xf>
    <xf numFmtId="0" fontId="25" fillId="0" borderId="1" xfId="0" applyFont="1" applyFill="1" applyBorder="1" applyAlignment="1">
      <alignment horizontal="left" vertical="top" wrapText="1"/>
    </xf>
    <xf numFmtId="0" fontId="25" fillId="0" borderId="1" xfId="0" applyFont="1" applyFill="1" applyBorder="1" applyAlignment="1">
      <alignment horizontal="center" vertical="top" wrapText="1"/>
    </xf>
    <xf numFmtId="0" fontId="25" fillId="0" borderId="1" xfId="0" applyFont="1" applyFill="1" applyBorder="1" applyAlignment="1">
      <alignment vertical="top" wrapText="1"/>
    </xf>
    <xf numFmtId="0" fontId="25" fillId="0" borderId="1" xfId="0" applyFont="1" applyFill="1" applyBorder="1"/>
    <xf numFmtId="0" fontId="25" fillId="0" borderId="1" xfId="0" applyFont="1" applyBorder="1" applyAlignment="1">
      <alignment horizontal="center" vertical="center" wrapText="1"/>
    </xf>
    <xf numFmtId="0" fontId="25" fillId="0" borderId="0" xfId="0" applyFont="1" applyAlignment="1">
      <alignment horizontal="center" vertical="center" wrapText="1"/>
    </xf>
    <xf numFmtId="49" fontId="25" fillId="0" borderId="1" xfId="0" applyNumberFormat="1" applyFont="1" applyFill="1" applyBorder="1" applyAlignment="1">
      <alignment horizontal="center" vertical="center" wrapText="1"/>
    </xf>
    <xf numFmtId="0" fontId="25" fillId="0" borderId="0" xfId="0" applyFont="1" applyFill="1" applyAlignment="1">
      <alignment horizontal="center" vertical="center" wrapText="1"/>
    </xf>
    <xf numFmtId="49" fontId="25" fillId="0" borderId="0" xfId="0" applyNumberFormat="1" applyFont="1" applyFill="1" applyAlignment="1">
      <alignment horizontal="center" vertical="center" wrapText="1"/>
    </xf>
    <xf numFmtId="0" fontId="25" fillId="0" borderId="0" xfId="0" applyFont="1" applyFill="1"/>
    <xf numFmtId="0" fontId="24" fillId="0" borderId="7" xfId="0" applyFont="1" applyFill="1" applyBorder="1" applyAlignment="1">
      <alignment horizontal="center" vertical="center" wrapText="1"/>
    </xf>
    <xf numFmtId="0" fontId="25" fillId="0" borderId="2" xfId="0" applyFont="1" applyFill="1" applyBorder="1"/>
    <xf numFmtId="0" fontId="24" fillId="0" borderId="1" xfId="0" applyFont="1" applyBorder="1" applyAlignment="1">
      <alignment horizontal="center" vertical="center" wrapText="1"/>
    </xf>
    <xf numFmtId="49" fontId="24" fillId="0" borderId="1" xfId="0" applyNumberFormat="1" applyFont="1" applyFill="1" applyBorder="1" applyAlignment="1">
      <alignment horizontal="center" vertical="center" wrapText="1"/>
    </xf>
    <xf numFmtId="0" fontId="25" fillId="0" borderId="1" xfId="0" applyFont="1" applyFill="1" applyBorder="1" applyAlignment="1">
      <alignment wrapText="1"/>
    </xf>
    <xf numFmtId="49" fontId="25" fillId="0" borderId="0" xfId="0" applyNumberFormat="1" applyFont="1" applyAlignment="1">
      <alignment horizontal="center" vertical="center" wrapText="1"/>
    </xf>
    <xf numFmtId="0" fontId="25" fillId="0" borderId="0" xfId="0" applyFont="1"/>
    <xf numFmtId="49" fontId="18" fillId="3" borderId="1" xfId="0" applyNumberFormat="1" applyFont="1" applyFill="1" applyBorder="1" applyAlignment="1">
      <alignment horizontal="center" vertical="center" wrapText="1"/>
    </xf>
    <xf numFmtId="0" fontId="18" fillId="3" borderId="1" xfId="0" applyFont="1" applyFill="1" applyBorder="1" applyAlignment="1">
      <alignment horizontal="center" vertical="center" wrapText="1"/>
    </xf>
    <xf numFmtId="0" fontId="18" fillId="3" borderId="1" xfId="0" applyFont="1" applyFill="1" applyBorder="1" applyAlignment="1">
      <alignment horizontal="center" vertical="top" wrapText="1"/>
    </xf>
    <xf numFmtId="165" fontId="18" fillId="0" borderId="1" xfId="0" applyNumberFormat="1" applyFont="1" applyFill="1" applyBorder="1" applyAlignment="1">
      <alignment horizontal="center" vertical="center"/>
    </xf>
    <xf numFmtId="165" fontId="18" fillId="0" borderId="1" xfId="0" applyNumberFormat="1" applyFont="1" applyFill="1" applyBorder="1" applyAlignment="1">
      <alignment horizontal="center" vertical="center" wrapText="1"/>
    </xf>
    <xf numFmtId="0" fontId="18" fillId="0" borderId="1" xfId="0" applyFont="1" applyBorder="1" applyAlignment="1">
      <alignment horizontal="center" vertical="center" wrapText="1"/>
    </xf>
    <xf numFmtId="49" fontId="27" fillId="0" borderId="1" xfId="0" applyNumberFormat="1" applyFont="1" applyFill="1" applyBorder="1" applyAlignment="1">
      <alignment horizontal="center" vertical="center"/>
    </xf>
    <xf numFmtId="0" fontId="27" fillId="0" borderId="1" xfId="0" applyFont="1" applyFill="1" applyBorder="1" applyAlignment="1">
      <alignment horizontal="center" vertical="center"/>
    </xf>
    <xf numFmtId="0" fontId="27" fillId="0" borderId="1" xfId="0" applyFont="1" applyBorder="1" applyAlignment="1">
      <alignment horizontal="center"/>
    </xf>
    <xf numFmtId="49" fontId="28" fillId="0" borderId="1" xfId="0" applyNumberFormat="1" applyFont="1" applyFill="1" applyBorder="1" applyAlignment="1">
      <alignment horizontal="center" vertical="center"/>
    </xf>
    <xf numFmtId="0" fontId="28" fillId="0" borderId="1" xfId="0" applyFont="1" applyFill="1" applyBorder="1" applyAlignment="1">
      <alignment horizontal="center" vertical="center" wrapText="1"/>
    </xf>
    <xf numFmtId="0" fontId="28" fillId="0" borderId="1" xfId="0" applyFont="1" applyFill="1" applyBorder="1" applyAlignment="1">
      <alignment vertical="top" wrapText="1"/>
    </xf>
    <xf numFmtId="165" fontId="28" fillId="0" borderId="1" xfId="0" applyNumberFormat="1" applyFont="1" applyFill="1" applyBorder="1" applyAlignment="1">
      <alignment vertical="top" wrapText="1"/>
    </xf>
    <xf numFmtId="0" fontId="26" fillId="0" borderId="1" xfId="0" applyFont="1" applyFill="1" applyBorder="1" applyAlignment="1">
      <alignment horizontal="center" vertical="center"/>
    </xf>
    <xf numFmtId="3" fontId="18" fillId="0" borderId="1" xfId="0" applyNumberFormat="1"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0" fontId="28" fillId="0" borderId="1" xfId="0" applyFont="1" applyFill="1" applyBorder="1" applyAlignment="1">
      <alignment horizontal="left" vertical="top" wrapText="1"/>
    </xf>
    <xf numFmtId="4" fontId="2" fillId="0" borderId="1" xfId="0" applyNumberFormat="1" applyFont="1" applyFill="1" applyBorder="1" applyAlignment="1">
      <alignment horizontal="center" vertical="center"/>
    </xf>
    <xf numFmtId="0" fontId="27" fillId="0" borderId="0" xfId="0" applyFont="1"/>
    <xf numFmtId="0" fontId="27" fillId="0" borderId="1" xfId="0" applyFont="1" applyBorder="1" applyAlignment="1">
      <alignment vertical="center" wrapText="1"/>
    </xf>
    <xf numFmtId="164" fontId="18" fillId="0" borderId="1" xfId="0" applyNumberFormat="1" applyFont="1" applyBorder="1" applyAlignment="1">
      <alignment horizontal="center" vertical="center" wrapText="1"/>
    </xf>
    <xf numFmtId="0" fontId="18" fillId="0" borderId="1" xfId="0" applyFont="1" applyBorder="1" applyAlignment="1">
      <alignment horizontal="left" vertical="center" wrapText="1"/>
    </xf>
    <xf numFmtId="0" fontId="18" fillId="0" borderId="1" xfId="0" applyFont="1" applyBorder="1" applyAlignment="1">
      <alignment horizontal="center" vertical="top" wrapText="1"/>
    </xf>
    <xf numFmtId="0" fontId="29" fillId="0" borderId="0" xfId="0" applyFont="1"/>
    <xf numFmtId="0" fontId="22" fillId="0" borderId="0" xfId="0" applyFont="1" applyFill="1"/>
    <xf numFmtId="49" fontId="30" fillId="0" borderId="1" xfId="0" applyNumberFormat="1" applyFont="1" applyFill="1" applyBorder="1" applyAlignment="1">
      <alignment horizontal="center" vertical="center"/>
    </xf>
    <xf numFmtId="0" fontId="30" fillId="0" borderId="1" xfId="0" applyFont="1" applyFill="1" applyBorder="1" applyAlignment="1">
      <alignment vertical="center" wrapText="1"/>
    </xf>
    <xf numFmtId="0" fontId="30" fillId="0" borderId="1" xfId="0" applyFont="1" applyFill="1" applyBorder="1" applyAlignment="1">
      <alignment vertical="top" wrapText="1"/>
    </xf>
    <xf numFmtId="3" fontId="3" fillId="3" borderId="1" xfId="0" applyNumberFormat="1" applyFont="1" applyFill="1" applyBorder="1" applyAlignment="1">
      <alignment horizontal="center" vertical="center" wrapText="1"/>
    </xf>
    <xf numFmtId="0" fontId="22" fillId="0" borderId="0" xfId="0" applyFont="1" applyFill="1" applyAlignment="1">
      <alignment horizontal="center"/>
    </xf>
    <xf numFmtId="165" fontId="6" fillId="0" borderId="1" xfId="0" applyNumberFormat="1" applyFont="1" applyFill="1" applyBorder="1" applyAlignment="1">
      <alignment horizontal="center" vertical="center"/>
    </xf>
    <xf numFmtId="0" fontId="22" fillId="0" borderId="0" xfId="0" applyFont="1" applyAlignment="1">
      <alignment horizontal="center"/>
    </xf>
    <xf numFmtId="3" fontId="3" fillId="0" borderId="1" xfId="0" applyNumberFormat="1" applyFont="1" applyFill="1" applyBorder="1" applyAlignment="1">
      <alignment horizontal="center" vertical="center" wrapText="1"/>
    </xf>
    <xf numFmtId="0" fontId="27" fillId="0" borderId="1" xfId="0" applyFont="1" applyBorder="1" applyAlignment="1">
      <alignment horizontal="center" vertical="center" wrapText="1"/>
    </xf>
    <xf numFmtId="0" fontId="27" fillId="0" borderId="0" xfId="0" applyFont="1" applyBorder="1"/>
    <xf numFmtId="0" fontId="18" fillId="0" borderId="0" xfId="0" applyFont="1" applyBorder="1"/>
    <xf numFmtId="0" fontId="18" fillId="0" borderId="0" xfId="0" applyFont="1" applyBorder="1" applyAlignment="1">
      <alignment horizontal="center"/>
    </xf>
    <xf numFmtId="0" fontId="18" fillId="0" borderId="0" xfId="0" applyFont="1" applyFill="1" applyBorder="1"/>
    <xf numFmtId="0" fontId="27" fillId="3" borderId="1" xfId="0" applyFont="1" applyFill="1" applyBorder="1" applyAlignment="1">
      <alignment horizontal="center" vertical="top" wrapText="1"/>
    </xf>
    <xf numFmtId="0" fontId="27" fillId="0" borderId="1" xfId="0" applyFont="1" applyFill="1" applyBorder="1" applyAlignment="1">
      <alignment horizontal="left" vertical="top" wrapText="1"/>
    </xf>
    <xf numFmtId="0" fontId="27" fillId="0" borderId="1" xfId="0" applyFont="1" applyBorder="1" applyAlignment="1">
      <alignment horizontal="left" vertical="top" wrapText="1"/>
    </xf>
    <xf numFmtId="0" fontId="25" fillId="0" borderId="1" xfId="0" applyFont="1" applyFill="1" applyBorder="1" applyAlignment="1">
      <alignment horizontal="center" vertical="center" wrapText="1"/>
    </xf>
    <xf numFmtId="0" fontId="25" fillId="3" borderId="1" xfId="0" applyFont="1" applyFill="1" applyBorder="1" applyAlignment="1">
      <alignment horizontal="center" vertical="center" wrapText="1"/>
    </xf>
    <xf numFmtId="49" fontId="31" fillId="0" borderId="1"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0" fontId="31" fillId="0" borderId="1" xfId="0" applyFont="1" applyFill="1" applyBorder="1" applyAlignment="1">
      <alignment horizontal="left" vertical="top" wrapText="1"/>
    </xf>
    <xf numFmtId="0" fontId="37" fillId="0" borderId="0" xfId="0" applyFont="1"/>
    <xf numFmtId="0" fontId="37" fillId="3" borderId="0" xfId="0" applyFont="1" applyFill="1"/>
    <xf numFmtId="0" fontId="39" fillId="3" borderId="0" xfId="0" applyFont="1" applyFill="1"/>
    <xf numFmtId="0" fontId="41" fillId="3" borderId="0" xfId="0" applyFont="1" applyFill="1" applyAlignment="1">
      <alignment horizontal="center"/>
    </xf>
    <xf numFmtId="0" fontId="38" fillId="3" borderId="1" xfId="0" applyFont="1" applyFill="1" applyBorder="1" applyAlignment="1">
      <alignment horizontal="center" vertical="center" wrapText="1"/>
    </xf>
    <xf numFmtId="0" fontId="40" fillId="3" borderId="1" xfId="0" applyFont="1" applyFill="1" applyBorder="1" applyAlignment="1">
      <alignment vertical="top" wrapText="1"/>
    </xf>
    <xf numFmtId="0" fontId="40" fillId="3" borderId="1" xfId="0" applyFont="1" applyFill="1" applyBorder="1" applyAlignment="1">
      <alignment horizontal="center" vertical="top" wrapText="1"/>
    </xf>
    <xf numFmtId="0" fontId="38" fillId="3" borderId="1" xfId="0" applyFont="1" applyFill="1" applyBorder="1" applyAlignment="1">
      <alignment vertical="top" wrapText="1"/>
    </xf>
    <xf numFmtId="0" fontId="38" fillId="3" borderId="1" xfId="0" applyFont="1" applyFill="1" applyBorder="1" applyAlignment="1">
      <alignment horizontal="center" vertical="top" wrapText="1"/>
    </xf>
    <xf numFmtId="165" fontId="40" fillId="3" borderId="1" xfId="0" applyNumberFormat="1" applyFont="1" applyFill="1" applyBorder="1" applyAlignment="1">
      <alignment horizontal="center" vertical="top" wrapText="1"/>
    </xf>
    <xf numFmtId="49" fontId="40" fillId="0" borderId="2" xfId="0" applyNumberFormat="1" applyFont="1" applyFill="1" applyBorder="1" applyAlignment="1">
      <alignment vertical="top"/>
    </xf>
    <xf numFmtId="0" fontId="40" fillId="0" borderId="2" xfId="0" applyFont="1" applyFill="1" applyBorder="1" applyAlignment="1">
      <alignment vertical="top" wrapText="1"/>
    </xf>
    <xf numFmtId="0" fontId="40" fillId="0" borderId="1" xfId="0" applyFont="1" applyFill="1" applyBorder="1" applyAlignment="1">
      <alignment vertical="top" wrapText="1"/>
    </xf>
    <xf numFmtId="0" fontId="40" fillId="0" borderId="1" xfId="0" applyFont="1" applyFill="1" applyBorder="1" applyAlignment="1">
      <alignment horizontal="center" vertical="top"/>
    </xf>
    <xf numFmtId="0" fontId="40" fillId="0" borderId="1" xfId="0" applyFont="1" applyFill="1" applyBorder="1" applyAlignment="1">
      <alignment horizontal="center" vertical="top" wrapText="1"/>
    </xf>
    <xf numFmtId="0" fontId="38" fillId="0" borderId="1" xfId="0" applyFont="1" applyFill="1" applyBorder="1" applyAlignment="1">
      <alignment horizontal="left" vertical="center" wrapText="1"/>
    </xf>
    <xf numFmtId="1" fontId="40" fillId="0" borderId="1" xfId="0" applyNumberFormat="1" applyFont="1" applyFill="1" applyBorder="1" applyAlignment="1">
      <alignment horizontal="center" vertical="top"/>
    </xf>
    <xf numFmtId="49" fontId="38" fillId="0" borderId="1" xfId="0" applyNumberFormat="1" applyFont="1" applyFill="1" applyBorder="1" applyAlignment="1">
      <alignment horizontal="center" vertical="top"/>
    </xf>
    <xf numFmtId="0" fontId="38" fillId="0" borderId="1" xfId="0" applyFont="1" applyFill="1" applyBorder="1" applyAlignment="1">
      <alignment horizontal="left" vertical="top" wrapText="1"/>
    </xf>
    <xf numFmtId="0" fontId="38" fillId="0" borderId="1" xfId="0" applyFont="1" applyFill="1" applyBorder="1" applyAlignment="1">
      <alignment vertical="center" wrapText="1"/>
    </xf>
    <xf numFmtId="49" fontId="38" fillId="0" borderId="1" xfId="0" applyNumberFormat="1" applyFont="1" applyFill="1" applyBorder="1" applyAlignment="1">
      <alignment horizontal="center" vertical="center" wrapText="1"/>
    </xf>
    <xf numFmtId="0" fontId="38" fillId="0" borderId="1" xfId="0" applyFont="1" applyFill="1" applyBorder="1" applyAlignment="1">
      <alignment horizontal="center" vertical="center" wrapText="1"/>
    </xf>
    <xf numFmtId="165" fontId="38" fillId="3" borderId="1" xfId="0" applyNumberFormat="1" applyFont="1" applyFill="1" applyBorder="1" applyAlignment="1">
      <alignment horizontal="center" vertical="center" wrapText="1"/>
    </xf>
    <xf numFmtId="49" fontId="38" fillId="3" borderId="1" xfId="0" applyNumberFormat="1" applyFont="1" applyFill="1" applyBorder="1" applyAlignment="1">
      <alignment horizontal="center" vertical="center" wrapText="1"/>
    </xf>
    <xf numFmtId="0" fontId="38" fillId="3" borderId="1" xfId="0" applyNumberFormat="1" applyFont="1" applyFill="1" applyBorder="1" applyAlignment="1">
      <alignment horizontal="center" vertical="center" wrapText="1"/>
    </xf>
    <xf numFmtId="49" fontId="42" fillId="0" borderId="1" xfId="0" applyNumberFormat="1" applyFont="1" applyFill="1" applyBorder="1" applyAlignment="1">
      <alignment horizontal="center" vertical="top" wrapText="1"/>
    </xf>
    <xf numFmtId="0" fontId="37" fillId="0" borderId="1" xfId="0" applyFont="1" applyBorder="1"/>
    <xf numFmtId="0" fontId="42" fillId="0" borderId="1" xfId="0" applyFont="1" applyFill="1" applyBorder="1" applyAlignment="1">
      <alignment horizontal="left" vertical="top" wrapText="1"/>
    </xf>
    <xf numFmtId="0" fontId="18" fillId="0" borderId="1" xfId="0" applyNumberFormat="1" applyFont="1" applyFill="1" applyBorder="1" applyAlignment="1">
      <alignment horizontal="center" vertical="center" wrapText="1"/>
    </xf>
    <xf numFmtId="0" fontId="18" fillId="3" borderId="1" xfId="0" applyNumberFormat="1" applyFont="1" applyFill="1" applyBorder="1" applyAlignment="1">
      <alignment horizontal="center" vertical="center" wrapText="1"/>
    </xf>
    <xf numFmtId="0" fontId="42" fillId="0" borderId="5" xfId="0" applyFont="1" applyFill="1" applyBorder="1" applyAlignment="1">
      <alignment horizontal="left" vertical="top" wrapText="1"/>
    </xf>
    <xf numFmtId="0" fontId="38" fillId="0" borderId="1" xfId="0" applyNumberFormat="1" applyFont="1" applyFill="1" applyBorder="1" applyAlignment="1">
      <alignment horizontal="center" vertical="center" wrapText="1"/>
    </xf>
    <xf numFmtId="49" fontId="38" fillId="0" borderId="2" xfId="0" applyNumberFormat="1" applyFont="1" applyFill="1" applyBorder="1" applyAlignment="1">
      <alignment horizontal="center" vertical="center" wrapText="1"/>
    </xf>
    <xf numFmtId="0" fontId="38" fillId="0" borderId="2" xfId="0" applyFont="1" applyFill="1" applyBorder="1" applyAlignment="1">
      <alignment horizontal="center" vertical="center" wrapText="1"/>
    </xf>
    <xf numFmtId="49" fontId="38" fillId="3" borderId="2" xfId="0" applyNumberFormat="1" applyFont="1" applyFill="1" applyBorder="1" applyAlignment="1">
      <alignment horizontal="center" vertical="center" wrapText="1"/>
    </xf>
    <xf numFmtId="0" fontId="38" fillId="3" borderId="2" xfId="0" applyNumberFormat="1" applyFont="1" applyFill="1" applyBorder="1" applyAlignment="1">
      <alignment horizontal="center" vertical="center" wrapText="1"/>
    </xf>
    <xf numFmtId="49" fontId="27" fillId="0" borderId="7" xfId="0" applyNumberFormat="1" applyFont="1" applyFill="1" applyBorder="1" applyAlignment="1">
      <alignment horizontal="center" vertical="top" wrapText="1"/>
    </xf>
    <xf numFmtId="49" fontId="27" fillId="0" borderId="4" xfId="0" applyNumberFormat="1" applyFont="1" applyFill="1" applyBorder="1" applyAlignment="1">
      <alignment horizontal="center" vertical="top" wrapText="1"/>
    </xf>
    <xf numFmtId="0" fontId="40" fillId="0" borderId="1" xfId="0" applyFont="1" applyFill="1" applyBorder="1" applyAlignment="1">
      <alignment horizontal="left" vertical="top" wrapText="1"/>
    </xf>
    <xf numFmtId="0" fontId="40" fillId="0" borderId="1" xfId="0" applyFont="1" applyFill="1" applyBorder="1" applyAlignment="1">
      <alignment horizontal="center" vertical="center" wrapText="1"/>
    </xf>
    <xf numFmtId="0" fontId="40" fillId="3" borderId="1" xfId="0" applyFont="1" applyFill="1" applyBorder="1" applyAlignment="1">
      <alignment horizontal="center" vertical="center" wrapText="1"/>
    </xf>
    <xf numFmtId="0" fontId="38" fillId="0" borderId="1" xfId="0" applyFont="1" applyFill="1" applyBorder="1" applyAlignment="1">
      <alignment vertical="top" wrapText="1"/>
    </xf>
    <xf numFmtId="164" fontId="38" fillId="3" borderId="1" xfId="0" applyNumberFormat="1" applyFont="1" applyFill="1" applyBorder="1" applyAlignment="1">
      <alignment horizontal="center" vertical="center" wrapText="1"/>
    </xf>
    <xf numFmtId="49" fontId="40" fillId="0" borderId="1" xfId="0" applyNumberFormat="1" applyFont="1" applyFill="1" applyBorder="1" applyAlignment="1">
      <alignment horizontal="center" vertical="top"/>
    </xf>
    <xf numFmtId="49" fontId="40" fillId="0" borderId="7" xfId="0" applyNumberFormat="1" applyFont="1" applyFill="1" applyBorder="1" applyAlignment="1">
      <alignment horizontal="center" vertical="top"/>
    </xf>
    <xf numFmtId="0" fontId="38" fillId="0" borderId="2" xfId="0" applyFont="1" applyFill="1" applyBorder="1" applyAlignment="1">
      <alignment horizontal="left" vertical="top" wrapText="1"/>
    </xf>
    <xf numFmtId="164" fontId="38" fillId="0" borderId="1" xfId="0" applyNumberFormat="1" applyFont="1" applyFill="1" applyBorder="1" applyAlignment="1">
      <alignment horizontal="center" vertical="center" wrapText="1"/>
    </xf>
    <xf numFmtId="164" fontId="40" fillId="0" borderId="1" xfId="3" applyNumberFormat="1" applyFont="1" applyFill="1" applyBorder="1" applyAlignment="1">
      <alignment horizontal="center" vertical="center" wrapText="1"/>
    </xf>
    <xf numFmtId="165" fontId="40" fillId="3" borderId="1" xfId="0" applyNumberFormat="1" applyFont="1" applyFill="1" applyBorder="1" applyAlignment="1">
      <alignment horizontal="center" vertical="center" wrapText="1"/>
    </xf>
    <xf numFmtId="165" fontId="40" fillId="0" borderId="1" xfId="0" applyNumberFormat="1" applyFont="1" applyFill="1" applyBorder="1" applyAlignment="1">
      <alignment horizontal="center" vertical="center" wrapText="1"/>
    </xf>
    <xf numFmtId="49" fontId="40" fillId="0" borderId="7" xfId="0" applyNumberFormat="1" applyFont="1" applyFill="1" applyBorder="1" applyAlignment="1">
      <alignment vertical="top"/>
    </xf>
    <xf numFmtId="3" fontId="40" fillId="0" borderId="1" xfId="0" applyNumberFormat="1" applyFont="1" applyFill="1" applyBorder="1" applyAlignment="1">
      <alignment horizontal="center" vertical="center" wrapText="1"/>
    </xf>
    <xf numFmtId="0" fontId="40" fillId="2" borderId="1" xfId="0" applyFont="1" applyFill="1" applyBorder="1" applyAlignment="1">
      <alignment horizontal="left" vertical="top" wrapText="1"/>
    </xf>
    <xf numFmtId="0" fontId="40" fillId="2" borderId="1" xfId="0" applyFont="1" applyFill="1" applyBorder="1" applyAlignment="1">
      <alignment horizontal="center" vertical="center" wrapText="1"/>
    </xf>
    <xf numFmtId="165" fontId="40" fillId="2" borderId="1" xfId="0" applyNumberFormat="1" applyFont="1" applyFill="1" applyBorder="1" applyAlignment="1">
      <alignment horizontal="center" vertical="center" wrapText="1"/>
    </xf>
    <xf numFmtId="49" fontId="44" fillId="2" borderId="1" xfId="0" applyNumberFormat="1" applyFont="1" applyFill="1" applyBorder="1" applyAlignment="1">
      <alignment horizontal="center" vertical="top"/>
    </xf>
    <xf numFmtId="0" fontId="44" fillId="2" borderId="1" xfId="0" applyFont="1" applyFill="1" applyBorder="1" applyAlignment="1">
      <alignment horizontal="left" vertical="top" wrapText="1"/>
    </xf>
    <xf numFmtId="0" fontId="45" fillId="0" borderId="1" xfId="0" applyFont="1" applyFill="1" applyBorder="1" applyAlignment="1">
      <alignment vertical="top" wrapText="1"/>
    </xf>
    <xf numFmtId="0" fontId="45" fillId="0" borderId="1" xfId="0" applyFont="1" applyFill="1" applyBorder="1" applyAlignment="1">
      <alignment horizontal="center" vertical="top" wrapText="1"/>
    </xf>
    <xf numFmtId="165" fontId="44" fillId="2" borderId="1" xfId="0" applyNumberFormat="1" applyFont="1" applyFill="1" applyBorder="1" applyAlignment="1">
      <alignment horizontal="center" vertical="center" wrapText="1"/>
    </xf>
    <xf numFmtId="164" fontId="45" fillId="3" borderId="1" xfId="0" applyNumberFormat="1" applyFont="1" applyFill="1" applyBorder="1" applyAlignment="1">
      <alignment horizontal="center" vertical="center" wrapText="1"/>
    </xf>
    <xf numFmtId="0" fontId="37" fillId="0" borderId="0" xfId="0" applyFont="1" applyBorder="1"/>
    <xf numFmtId="0" fontId="37" fillId="3" borderId="0" xfId="0" applyFont="1" applyFill="1" applyBorder="1"/>
    <xf numFmtId="0" fontId="38" fillId="0" borderId="0" xfId="0" applyFont="1" applyBorder="1" applyAlignment="1">
      <alignment horizontal="left" vertical="top" wrapText="1"/>
    </xf>
    <xf numFmtId="0" fontId="25" fillId="0" borderId="1" xfId="0" applyFont="1" applyBorder="1" applyAlignment="1">
      <alignment horizontal="center" vertical="top" wrapText="1"/>
    </xf>
    <xf numFmtId="0" fontId="26" fillId="0" borderId="1" xfId="0" applyFont="1" applyBorder="1" applyAlignment="1">
      <alignment horizontal="center"/>
    </xf>
    <xf numFmtId="0" fontId="27" fillId="0" borderId="0" xfId="0" applyFont="1" applyAlignment="1">
      <alignment horizontal="right" vertical="top" wrapText="1"/>
    </xf>
    <xf numFmtId="0" fontId="27" fillId="0" borderId="1" xfId="0" applyFont="1" applyBorder="1" applyAlignment="1">
      <alignment vertical="top" wrapText="1"/>
    </xf>
    <xf numFmtId="0" fontId="27" fillId="0" borderId="1" xfId="0" applyFont="1" applyBorder="1" applyAlignment="1">
      <alignment horizontal="center" vertical="top" wrapText="1"/>
    </xf>
    <xf numFmtId="0" fontId="24" fillId="0" borderId="1" xfId="0" applyFont="1" applyFill="1" applyBorder="1" applyAlignment="1">
      <alignment horizontal="center" vertical="top" wrapText="1"/>
    </xf>
    <xf numFmtId="0" fontId="18"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164" fontId="40" fillId="3" borderId="5" xfId="0" applyNumberFormat="1" applyFont="1" applyFill="1" applyBorder="1" applyAlignment="1">
      <alignment horizontal="center" vertical="top" wrapText="1"/>
    </xf>
    <xf numFmtId="165" fontId="40" fillId="3" borderId="5" xfId="0" applyNumberFormat="1" applyFont="1" applyFill="1" applyBorder="1" applyAlignment="1">
      <alignment horizontal="center" vertical="top" wrapText="1"/>
    </xf>
    <xf numFmtId="2" fontId="40" fillId="3" borderId="5" xfId="0" applyNumberFormat="1" applyFont="1" applyFill="1" applyBorder="1" applyAlignment="1">
      <alignment horizontal="center" vertical="top" wrapText="1"/>
    </xf>
    <xf numFmtId="165" fontId="38" fillId="3" borderId="5" xfId="0" applyNumberFormat="1" applyFont="1" applyFill="1" applyBorder="1" applyAlignment="1">
      <alignment horizontal="center" vertical="center" wrapText="1"/>
    </xf>
    <xf numFmtId="0" fontId="38" fillId="3" borderId="5" xfId="0" applyNumberFormat="1" applyFont="1" applyFill="1" applyBorder="1" applyAlignment="1">
      <alignment horizontal="center" vertical="center" wrapText="1"/>
    </xf>
    <xf numFmtId="0" fontId="18" fillId="3" borderId="5" xfId="0" applyNumberFormat="1" applyFont="1" applyFill="1" applyBorder="1" applyAlignment="1">
      <alignment horizontal="center" vertical="center" wrapText="1"/>
    </xf>
    <xf numFmtId="0" fontId="38" fillId="4" borderId="5" xfId="0" applyNumberFormat="1" applyFont="1" applyFill="1" applyBorder="1" applyAlignment="1">
      <alignment horizontal="center" vertical="center" wrapText="1"/>
    </xf>
    <xf numFmtId="0" fontId="38" fillId="0" borderId="5" xfId="0" applyNumberFormat="1" applyFont="1" applyFill="1" applyBorder="1" applyAlignment="1">
      <alignment horizontal="center" vertical="center" wrapText="1"/>
    </xf>
    <xf numFmtId="0" fontId="38" fillId="4" borderId="8" xfId="0" applyNumberFormat="1" applyFont="1" applyFill="1" applyBorder="1" applyAlignment="1">
      <alignment horizontal="center" vertical="center" wrapText="1"/>
    </xf>
    <xf numFmtId="0" fontId="38" fillId="3" borderId="8" xfId="0" applyNumberFormat="1" applyFont="1" applyFill="1" applyBorder="1" applyAlignment="1">
      <alignment horizontal="center" vertical="center" wrapText="1"/>
    </xf>
    <xf numFmtId="0" fontId="40" fillId="3" borderId="5" xfId="0" applyFont="1" applyFill="1" applyBorder="1" applyAlignment="1">
      <alignment horizontal="center" vertical="center" wrapText="1"/>
    </xf>
    <xf numFmtId="164" fontId="38" fillId="3" borderId="5" xfId="0" applyNumberFormat="1" applyFont="1" applyFill="1" applyBorder="1" applyAlignment="1">
      <alignment horizontal="center" vertical="center" wrapText="1"/>
    </xf>
    <xf numFmtId="165" fontId="40" fillId="3" borderId="5" xfId="0" applyNumberFormat="1" applyFont="1" applyFill="1" applyBorder="1" applyAlignment="1">
      <alignment horizontal="center" vertical="center" wrapText="1"/>
    </xf>
    <xf numFmtId="164" fontId="24" fillId="3" borderId="5" xfId="0" applyNumberFormat="1" applyFont="1" applyFill="1" applyBorder="1" applyAlignment="1">
      <alignment horizontal="center" vertical="center" wrapText="1"/>
    </xf>
    <xf numFmtId="164" fontId="25" fillId="3" borderId="5" xfId="0" applyNumberFormat="1" applyFont="1" applyFill="1" applyBorder="1" applyAlignment="1">
      <alignment horizontal="center" vertical="center" wrapText="1"/>
    </xf>
    <xf numFmtId="0" fontId="42" fillId="0" borderId="1" xfId="0" applyFont="1" applyBorder="1" applyAlignment="1">
      <alignment horizontal="center" vertical="top" wrapText="1"/>
    </xf>
    <xf numFmtId="0" fontId="40" fillId="3" borderId="1" xfId="0" applyNumberFormat="1" applyFont="1" applyFill="1" applyBorder="1" applyAlignment="1">
      <alignment horizontal="center" vertical="top" wrapText="1"/>
    </xf>
    <xf numFmtId="0" fontId="42" fillId="0" borderId="1" xfId="0" applyFont="1" applyBorder="1" applyAlignment="1">
      <alignment vertical="center" wrapText="1"/>
    </xf>
    <xf numFmtId="164" fontId="42" fillId="0" borderId="1" xfId="0" applyNumberFormat="1" applyFont="1" applyBorder="1" applyAlignment="1">
      <alignment vertical="center" wrapText="1"/>
    </xf>
    <xf numFmtId="0" fontId="0" fillId="0" borderId="0" xfId="0" applyAlignment="1">
      <alignment vertical="center" wrapText="1"/>
    </xf>
    <xf numFmtId="0" fontId="42" fillId="0" borderId="1" xfId="0" applyFont="1" applyBorder="1" applyAlignment="1">
      <alignment horizontal="center" vertical="center" wrapText="1"/>
    </xf>
    <xf numFmtId="0" fontId="0" fillId="0" borderId="0" xfId="0" applyAlignment="1">
      <alignment horizontal="center" vertical="center" wrapText="1"/>
    </xf>
    <xf numFmtId="164" fontId="42" fillId="0" borderId="1" xfId="0" applyNumberFormat="1" applyFont="1" applyBorder="1" applyAlignment="1">
      <alignment horizontal="center" vertical="center" wrapText="1"/>
    </xf>
    <xf numFmtId="167" fontId="42" fillId="0" borderId="1" xfId="0" applyNumberFormat="1" applyFont="1" applyBorder="1" applyAlignment="1">
      <alignment horizontal="center" vertical="center" wrapText="1"/>
    </xf>
    <xf numFmtId="49" fontId="31" fillId="0" borderId="1" xfId="0" applyNumberFormat="1" applyFont="1" applyFill="1" applyBorder="1" applyAlignment="1">
      <alignment horizontal="center" vertical="top"/>
    </xf>
    <xf numFmtId="0" fontId="31" fillId="0" borderId="1" xfId="0" applyFont="1" applyFill="1" applyBorder="1" applyAlignment="1">
      <alignment horizontal="center" vertical="top" wrapText="1"/>
    </xf>
    <xf numFmtId="0" fontId="25" fillId="0" borderId="1" xfId="0" applyFont="1" applyBorder="1" applyAlignment="1">
      <alignment horizontal="justify" vertical="top" wrapText="1"/>
    </xf>
    <xf numFmtId="0" fontId="25" fillId="0" borderId="2" xfId="0" applyFont="1" applyBorder="1" applyAlignment="1">
      <alignment horizontal="center" vertical="center" wrapText="1"/>
    </xf>
    <xf numFmtId="0" fontId="25" fillId="0" borderId="2" xfId="0" applyFont="1" applyBorder="1" applyAlignment="1">
      <alignment horizontal="center" vertical="top" wrapText="1"/>
    </xf>
    <xf numFmtId="49" fontId="25" fillId="0" borderId="1" xfId="0" applyNumberFormat="1" applyFont="1" applyBorder="1" applyAlignment="1">
      <alignment horizontal="center" vertical="center" wrapText="1"/>
    </xf>
    <xf numFmtId="49" fontId="25" fillId="0" borderId="2" xfId="0" applyNumberFormat="1" applyFont="1" applyBorder="1" applyAlignment="1">
      <alignment horizontal="center" vertical="center" wrapText="1"/>
    </xf>
    <xf numFmtId="49" fontId="24" fillId="0" borderId="1" xfId="0" applyNumberFormat="1" applyFont="1" applyBorder="1" applyAlignment="1">
      <alignment horizontal="center" vertical="center" wrapText="1"/>
    </xf>
    <xf numFmtId="49" fontId="24" fillId="0" borderId="7" xfId="0" applyNumberFormat="1" applyFont="1" applyFill="1" applyBorder="1" applyAlignment="1">
      <alignment horizontal="center" vertical="center" wrapText="1"/>
    </xf>
    <xf numFmtId="0" fontId="25" fillId="0" borderId="0" xfId="0" applyFont="1" applyAlignment="1">
      <alignment horizontal="center"/>
    </xf>
    <xf numFmtId="0" fontId="25" fillId="0" borderId="0" xfId="0" applyNumberFormat="1" applyFont="1" applyAlignment="1">
      <alignment vertical="top" wrapText="1"/>
    </xf>
    <xf numFmtId="0" fontId="27" fillId="0" borderId="1" xfId="0" applyFont="1" applyBorder="1" applyAlignment="1">
      <alignment horizontal="center" vertical="top" wrapText="1"/>
    </xf>
    <xf numFmtId="49" fontId="25" fillId="3" borderId="1" xfId="0" applyNumberFormat="1" applyFont="1" applyFill="1" applyBorder="1" applyAlignment="1">
      <alignment horizontal="center" vertical="center" wrapText="1"/>
    </xf>
    <xf numFmtId="0" fontId="25" fillId="3" borderId="1" xfId="0" applyFont="1" applyFill="1" applyBorder="1" applyAlignment="1">
      <alignment vertical="top" wrapText="1"/>
    </xf>
    <xf numFmtId="0" fontId="27" fillId="0" borderId="1" xfId="0" applyFont="1" applyFill="1" applyBorder="1" applyAlignment="1">
      <alignment vertical="center" wrapText="1"/>
    </xf>
    <xf numFmtId="0" fontId="25" fillId="0" borderId="0" xfId="0" applyFont="1" applyAlignment="1">
      <alignment vertical="top" wrapText="1"/>
    </xf>
    <xf numFmtId="0" fontId="25" fillId="0" borderId="1" xfId="0" applyNumberFormat="1" applyFont="1" applyBorder="1" applyAlignment="1">
      <alignment vertical="top" wrapText="1"/>
    </xf>
    <xf numFmtId="0" fontId="46" fillId="0" borderId="0" xfId="0" applyFont="1"/>
    <xf numFmtId="0" fontId="46" fillId="0" borderId="1" xfId="0" applyFont="1" applyBorder="1"/>
    <xf numFmtId="0" fontId="27" fillId="3" borderId="1" xfId="0" applyFont="1" applyFill="1" applyBorder="1" applyAlignment="1">
      <alignment horizontal="center" vertical="center" wrapText="1"/>
    </xf>
    <xf numFmtId="0" fontId="27" fillId="0" borderId="1" xfId="0" applyFont="1" applyFill="1" applyBorder="1" applyAlignment="1">
      <alignment vertical="top" wrapText="1"/>
    </xf>
    <xf numFmtId="49" fontId="31" fillId="0" borderId="1" xfId="0" applyNumberFormat="1" applyFont="1" applyFill="1" applyBorder="1" applyAlignment="1">
      <alignment horizontal="center" vertical="top" wrapText="1"/>
    </xf>
    <xf numFmtId="49" fontId="25" fillId="0" borderId="1" xfId="0" applyNumberFormat="1" applyFont="1" applyFill="1" applyBorder="1" applyAlignment="1">
      <alignment horizontal="center" vertical="top" wrapText="1"/>
    </xf>
    <xf numFmtId="0" fontId="25" fillId="0" borderId="1" xfId="0" applyFont="1" applyBorder="1" applyAlignment="1">
      <alignment wrapText="1"/>
    </xf>
    <xf numFmtId="49" fontId="31" fillId="3" borderId="1" xfId="0" applyNumberFormat="1" applyFont="1" applyFill="1" applyBorder="1" applyAlignment="1">
      <alignment horizontal="center" vertical="top" wrapText="1"/>
    </xf>
    <xf numFmtId="0" fontId="25" fillId="0" borderId="1" xfId="0" applyFont="1" applyFill="1" applyBorder="1" applyAlignment="1">
      <alignment vertical="center" wrapText="1"/>
    </xf>
    <xf numFmtId="0" fontId="47" fillId="0" borderId="1" xfId="0" applyFont="1" applyBorder="1" applyAlignment="1">
      <alignment horizontal="center" vertical="center" wrapText="1"/>
    </xf>
    <xf numFmtId="0" fontId="25" fillId="0" borderId="1" xfId="0" applyNumberFormat="1" applyFont="1" applyBorder="1" applyAlignment="1">
      <alignment horizontal="left" vertical="top" wrapText="1"/>
    </xf>
    <xf numFmtId="0" fontId="25" fillId="0" borderId="1" xfId="0" applyFont="1" applyBorder="1" applyAlignment="1">
      <alignment horizontal="left" vertical="top" wrapText="1"/>
    </xf>
    <xf numFmtId="49" fontId="25" fillId="0" borderId="1" xfId="0" applyNumberFormat="1" applyFont="1" applyFill="1" applyBorder="1" applyAlignment="1">
      <alignment horizontal="left" vertical="top" wrapText="1"/>
    </xf>
    <xf numFmtId="0" fontId="48" fillId="0" borderId="2" xfId="1" applyFont="1" applyBorder="1" applyAlignment="1" applyProtection="1">
      <alignment vertical="top" wrapText="1"/>
    </xf>
    <xf numFmtId="0" fontId="49" fillId="0" borderId="0" xfId="1" applyFont="1" applyFill="1" applyAlignment="1" applyProtection="1">
      <alignment vertical="top" wrapText="1"/>
    </xf>
    <xf numFmtId="0" fontId="25" fillId="3" borderId="1" xfId="0" applyFont="1" applyFill="1" applyBorder="1" applyAlignment="1">
      <alignment horizontal="left" vertical="top" wrapText="1"/>
    </xf>
    <xf numFmtId="0" fontId="25" fillId="3" borderId="1" xfId="0" applyFont="1" applyFill="1" applyBorder="1" applyAlignment="1">
      <alignment horizontal="center" vertical="top" wrapText="1"/>
    </xf>
    <xf numFmtId="0" fontId="25" fillId="3" borderId="1" xfId="0" applyFont="1" applyFill="1" applyBorder="1" applyAlignment="1">
      <alignment horizontal="justify" vertical="top" wrapText="1"/>
    </xf>
    <xf numFmtId="49" fontId="25" fillId="2" borderId="7" xfId="0" applyNumberFormat="1" applyFont="1" applyFill="1" applyBorder="1" applyAlignment="1">
      <alignment horizontal="center" vertical="center" wrapText="1"/>
    </xf>
    <xf numFmtId="0" fontId="25" fillId="0" borderId="7" xfId="0" applyFont="1" applyBorder="1" applyAlignment="1">
      <alignment horizontal="justify" vertical="top" wrapText="1"/>
    </xf>
    <xf numFmtId="0" fontId="25" fillId="0" borderId="7" xfId="0" applyFont="1" applyBorder="1" applyAlignment="1">
      <alignment vertical="top" wrapText="1"/>
    </xf>
    <xf numFmtId="0" fontId="25" fillId="2" borderId="7" xfId="0" applyFont="1" applyFill="1" applyBorder="1" applyAlignment="1">
      <alignment horizontal="left" vertical="top" wrapText="1"/>
    </xf>
    <xf numFmtId="49" fontId="25" fillId="2" borderId="7" xfId="0" applyNumberFormat="1" applyFont="1" applyFill="1" applyBorder="1" applyAlignment="1">
      <alignment horizontal="left" vertical="top" wrapText="1"/>
    </xf>
    <xf numFmtId="49" fontId="25" fillId="2" borderId="1" xfId="0" applyNumberFormat="1" applyFont="1" applyFill="1" applyBorder="1" applyAlignment="1">
      <alignment horizontal="center" vertical="center" wrapText="1"/>
    </xf>
    <xf numFmtId="0" fontId="25" fillId="2" borderId="1" xfId="0" applyFont="1" applyFill="1" applyBorder="1" applyAlignment="1">
      <alignment horizontal="left" vertical="top" wrapText="1"/>
    </xf>
    <xf numFmtId="166" fontId="25" fillId="2" borderId="1" xfId="0" applyNumberFormat="1" applyFont="1" applyFill="1" applyBorder="1" applyAlignment="1">
      <alignment horizontal="left" vertical="top" wrapText="1"/>
    </xf>
    <xf numFmtId="0" fontId="25" fillId="2" borderId="1" xfId="0" applyFont="1" applyFill="1" applyBorder="1" applyAlignment="1">
      <alignment horizontal="center" vertical="top" wrapText="1"/>
    </xf>
    <xf numFmtId="49" fontId="24" fillId="0" borderId="0" xfId="0" applyNumberFormat="1" applyFont="1" applyFill="1" applyAlignment="1">
      <alignment horizontal="center" vertical="center" wrapText="1"/>
    </xf>
    <xf numFmtId="0" fontId="24" fillId="0" borderId="0" xfId="0" applyFont="1" applyFill="1" applyAlignment="1">
      <alignment horizontal="center" vertical="center" wrapText="1"/>
    </xf>
    <xf numFmtId="0" fontId="24" fillId="0" borderId="0" xfId="0" applyFont="1" applyFill="1" applyAlignment="1">
      <alignment horizontal="center" wrapText="1"/>
    </xf>
    <xf numFmtId="49" fontId="25" fillId="0" borderId="2" xfId="0" applyNumberFormat="1"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1" xfId="0" applyNumberFormat="1" applyFont="1" applyFill="1" applyBorder="1" applyAlignment="1">
      <alignment horizontal="center" vertical="top" wrapText="1"/>
    </xf>
    <xf numFmtId="49" fontId="33" fillId="0" borderId="1" xfId="2" applyNumberFormat="1" applyFont="1" applyFill="1" applyBorder="1" applyAlignment="1">
      <alignment horizontal="center" vertical="top" wrapText="1"/>
    </xf>
    <xf numFmtId="49" fontId="33" fillId="0" borderId="1" xfId="2" applyNumberFormat="1" applyFont="1" applyFill="1" applyBorder="1" applyAlignment="1">
      <alignment horizontal="center" vertical="top"/>
    </xf>
    <xf numFmtId="0" fontId="25" fillId="3" borderId="1" xfId="0" applyFont="1" applyFill="1" applyBorder="1"/>
    <xf numFmtId="49" fontId="24" fillId="3" borderId="1" xfId="0" applyNumberFormat="1" applyFont="1" applyFill="1" applyBorder="1" applyAlignment="1">
      <alignment horizontal="center" vertical="center" wrapText="1"/>
    </xf>
    <xf numFmtId="49" fontId="25" fillId="2" borderId="1" xfId="0" applyNumberFormat="1" applyFont="1" applyFill="1" applyBorder="1" applyAlignment="1">
      <alignment horizontal="left" vertical="top" wrapText="1"/>
    </xf>
    <xf numFmtId="0" fontId="0" fillId="0" borderId="0" xfId="0" applyBorder="1" applyAlignment="1">
      <alignment vertical="center" wrapText="1"/>
    </xf>
    <xf numFmtId="0" fontId="0" fillId="0" borderId="0" xfId="0" applyBorder="1" applyAlignment="1">
      <alignment horizontal="center" vertical="center" wrapText="1"/>
    </xf>
    <xf numFmtId="0" fontId="39" fillId="3" borderId="0" xfId="0" applyFont="1" applyFill="1" applyBorder="1"/>
    <xf numFmtId="0" fontId="0" fillId="0" borderId="1" xfId="0" applyBorder="1"/>
    <xf numFmtId="0" fontId="27" fillId="0" borderId="0" xfId="0" applyFont="1" applyAlignment="1">
      <alignment vertical="top" wrapText="1"/>
    </xf>
    <xf numFmtId="49" fontId="26" fillId="0" borderId="1" xfId="0" applyNumberFormat="1" applyFont="1" applyFill="1" applyBorder="1" applyAlignment="1">
      <alignment horizontal="center" vertical="center" wrapText="1"/>
    </xf>
    <xf numFmtId="49" fontId="26" fillId="0" borderId="1" xfId="0" applyNumberFormat="1" applyFont="1" applyBorder="1" applyAlignment="1">
      <alignment horizontal="center" vertical="center" wrapText="1"/>
    </xf>
    <xf numFmtId="49" fontId="27" fillId="0" borderId="1" xfId="0" applyNumberFormat="1" applyFont="1" applyFill="1" applyBorder="1" applyAlignment="1">
      <alignment horizontal="center" vertical="center" wrapText="1"/>
    </xf>
    <xf numFmtId="49" fontId="32" fillId="0" borderId="1" xfId="0" applyNumberFormat="1" applyFont="1" applyFill="1" applyBorder="1" applyAlignment="1">
      <alignment horizontal="center" vertical="center" wrapText="1"/>
    </xf>
    <xf numFmtId="0" fontId="26" fillId="0" borderId="1" xfId="0" applyFont="1" applyBorder="1" applyAlignment="1">
      <alignment horizontal="center" vertical="center" wrapText="1"/>
    </xf>
    <xf numFmtId="165" fontId="2"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wrapText="1"/>
    </xf>
    <xf numFmtId="0" fontId="18" fillId="3" borderId="0" xfId="0" applyFont="1" applyFill="1" applyBorder="1" applyAlignment="1">
      <alignment horizontal="center"/>
    </xf>
    <xf numFmtId="3" fontId="18" fillId="3" borderId="1" xfId="0" applyNumberFormat="1" applyFont="1" applyFill="1" applyBorder="1" applyAlignment="1">
      <alignment horizontal="center" vertical="center" wrapText="1"/>
    </xf>
    <xf numFmtId="1" fontId="18" fillId="3" borderId="1" xfId="0" applyNumberFormat="1" applyFont="1" applyFill="1" applyBorder="1" applyAlignment="1">
      <alignment horizontal="center" vertical="center" wrapText="1"/>
    </xf>
    <xf numFmtId="0" fontId="27" fillId="0" borderId="0" xfId="0" applyFont="1" applyBorder="1" applyAlignment="1">
      <alignment horizontal="center" vertical="center" wrapText="1"/>
    </xf>
    <xf numFmtId="165" fontId="27" fillId="0" borderId="1" xfId="0" applyNumberFormat="1" applyFont="1" applyFill="1" applyBorder="1" applyAlignment="1">
      <alignment horizontal="left" vertical="center" wrapText="1"/>
    </xf>
    <xf numFmtId="165" fontId="27" fillId="0" borderId="1" xfId="0" applyNumberFormat="1" applyFont="1" applyFill="1" applyBorder="1" applyAlignment="1">
      <alignment horizontal="center" vertical="center"/>
    </xf>
    <xf numFmtId="165" fontId="27" fillId="0" borderId="1" xfId="0" applyNumberFormat="1" applyFont="1" applyFill="1" applyBorder="1" applyAlignment="1">
      <alignment horizontal="left" vertical="top" wrapText="1"/>
    </xf>
    <xf numFmtId="0" fontId="27" fillId="0" borderId="1" xfId="0" applyFont="1" applyFill="1" applyBorder="1" applyAlignment="1">
      <alignment horizontal="left" vertical="center" wrapText="1"/>
    </xf>
    <xf numFmtId="3" fontId="18" fillId="3" borderId="1" xfId="0" applyNumberFormat="1" applyFont="1" applyFill="1" applyBorder="1" applyAlignment="1">
      <alignment horizontal="center" vertical="center"/>
    </xf>
    <xf numFmtId="3" fontId="27" fillId="0" borderId="1" xfId="0" applyNumberFormat="1" applyFont="1" applyFill="1" applyBorder="1" applyAlignment="1">
      <alignment horizontal="left" vertical="center" wrapText="1"/>
    </xf>
    <xf numFmtId="4" fontId="18" fillId="0" borderId="1" xfId="0" applyNumberFormat="1" applyFont="1" applyFill="1" applyBorder="1" applyAlignment="1">
      <alignment horizontal="center" vertical="center" wrapText="1"/>
    </xf>
    <xf numFmtId="0" fontId="18" fillId="0" borderId="1" xfId="0" applyFont="1" applyBorder="1" applyAlignment="1">
      <alignment horizontal="center"/>
    </xf>
    <xf numFmtId="3" fontId="27" fillId="0" borderId="1" xfId="0" applyNumberFormat="1" applyFont="1" applyFill="1" applyBorder="1" applyAlignment="1">
      <alignment horizontal="left" vertical="center"/>
    </xf>
    <xf numFmtId="49" fontId="27" fillId="0" borderId="1" xfId="0" applyNumberFormat="1" applyFont="1" applyBorder="1" applyAlignment="1">
      <alignment horizontal="center" vertical="center" wrapText="1"/>
    </xf>
    <xf numFmtId="49" fontId="27" fillId="3" borderId="1" xfId="0" applyNumberFormat="1" applyFont="1" applyFill="1" applyBorder="1" applyAlignment="1">
      <alignment horizontal="center" vertical="center" wrapText="1"/>
    </xf>
    <xf numFmtId="4" fontId="27" fillId="0" borderId="1" xfId="0" applyNumberFormat="1" applyFont="1" applyFill="1" applyBorder="1" applyAlignment="1">
      <alignment horizontal="left" vertical="center" wrapText="1"/>
    </xf>
    <xf numFmtId="0" fontId="27" fillId="3" borderId="1" xfId="0" applyNumberFormat="1" applyFont="1" applyFill="1" applyBorder="1" applyAlignment="1">
      <alignment horizontal="center" vertical="center" wrapText="1"/>
    </xf>
    <xf numFmtId="0" fontId="26" fillId="0" borderId="0" xfId="0" applyFont="1" applyAlignment="1">
      <alignment horizontal="center"/>
    </xf>
    <xf numFmtId="0" fontId="26" fillId="0" borderId="0" xfId="0" applyFont="1" applyAlignment="1"/>
    <xf numFmtId="0" fontId="27" fillId="0" borderId="1" xfId="0" applyFont="1" applyBorder="1" applyAlignment="1">
      <alignment horizontal="center" vertical="center" wrapText="1"/>
    </xf>
    <xf numFmtId="0" fontId="27" fillId="0" borderId="1" xfId="0" applyFont="1" applyBorder="1" applyAlignment="1">
      <alignment horizontal="center" vertical="top" wrapText="1"/>
    </xf>
    <xf numFmtId="0" fontId="26" fillId="0" borderId="1" xfId="0" applyFont="1" applyBorder="1" applyAlignment="1">
      <alignment horizontal="center"/>
    </xf>
    <xf numFmtId="0" fontId="27" fillId="0" borderId="5" xfId="0" applyFont="1" applyBorder="1" applyAlignment="1">
      <alignment horizontal="center" vertical="top" wrapText="1"/>
    </xf>
    <xf numFmtId="0" fontId="27" fillId="0" borderId="6" xfId="0" applyFont="1" applyBorder="1" applyAlignment="1">
      <alignment horizontal="center" vertical="top" wrapText="1"/>
    </xf>
    <xf numFmtId="0" fontId="27" fillId="0" borderId="3" xfId="0" applyFont="1" applyBorder="1" applyAlignment="1">
      <alignment horizontal="center" vertical="top" wrapText="1"/>
    </xf>
    <xf numFmtId="0" fontId="26" fillId="0" borderId="5" xfId="0" applyFont="1" applyBorder="1" applyAlignment="1">
      <alignment horizontal="center" vertical="top" wrapText="1"/>
    </xf>
    <xf numFmtId="0" fontId="26" fillId="0" borderId="6" xfId="0" applyFont="1" applyBorder="1" applyAlignment="1">
      <alignment horizontal="center" vertical="top" wrapText="1"/>
    </xf>
    <xf numFmtId="0" fontId="26" fillId="0" borderId="3" xfId="0" applyFont="1" applyBorder="1" applyAlignment="1">
      <alignment horizontal="center" vertical="top" wrapText="1"/>
    </xf>
    <xf numFmtId="0" fontId="17" fillId="0" borderId="1" xfId="1" applyFont="1" applyBorder="1" applyAlignment="1" applyProtection="1">
      <alignment horizontal="center" vertical="top" wrapText="1"/>
    </xf>
    <xf numFmtId="0" fontId="18" fillId="0" borderId="1" xfId="0" applyFont="1" applyFill="1" applyBorder="1" applyAlignment="1">
      <alignment horizontal="center" vertical="top" wrapText="1"/>
    </xf>
    <xf numFmtId="0" fontId="18" fillId="0" borderId="1" xfId="0" applyFont="1" applyBorder="1" applyAlignment="1">
      <alignment horizontal="center" vertical="top" wrapText="1"/>
    </xf>
    <xf numFmtId="0" fontId="26" fillId="0" borderId="1" xfId="0" applyFont="1" applyFill="1" applyBorder="1" applyAlignment="1">
      <alignment horizontal="center"/>
    </xf>
    <xf numFmtId="0" fontId="24" fillId="0" borderId="0" xfId="0" applyFont="1" applyFill="1" applyAlignment="1">
      <alignment horizontal="center" wrapText="1"/>
    </xf>
    <xf numFmtId="0" fontId="49" fillId="0" borderId="0" xfId="0" applyFont="1" applyFill="1" applyAlignment="1">
      <alignment horizontal="left"/>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2" xfId="0" applyFont="1" applyFill="1" applyBorder="1" applyAlignment="1">
      <alignment horizontal="left" vertical="center" wrapText="1"/>
    </xf>
    <xf numFmtId="0" fontId="25" fillId="0" borderId="7" xfId="0" applyFont="1" applyFill="1" applyBorder="1" applyAlignment="1">
      <alignment horizontal="left" vertical="center" wrapText="1"/>
    </xf>
    <xf numFmtId="0" fontId="25" fillId="0" borderId="5" xfId="0" applyFont="1" applyFill="1" applyBorder="1" applyAlignment="1">
      <alignment horizontal="center" vertical="center" wrapText="1"/>
    </xf>
    <xf numFmtId="0" fontId="25" fillId="0" borderId="8" xfId="0" applyFont="1" applyFill="1" applyBorder="1" applyAlignment="1">
      <alignment horizontal="center" vertical="center" wrapText="1"/>
    </xf>
    <xf numFmtId="0" fontId="24" fillId="0" borderId="1" xfId="0" applyFont="1" applyBorder="1" applyAlignment="1">
      <alignment horizontal="center" vertical="top" wrapText="1"/>
    </xf>
    <xf numFmtId="49" fontId="25" fillId="0" borderId="1" xfId="0" applyNumberFormat="1" applyFont="1" applyBorder="1" applyAlignment="1">
      <alignment horizontal="center" vertical="center" wrapText="1"/>
    </xf>
    <xf numFmtId="0" fontId="24" fillId="3" borderId="5" xfId="0" applyFont="1" applyFill="1" applyBorder="1" applyAlignment="1">
      <alignment horizontal="center" vertical="top" wrapText="1"/>
    </xf>
    <xf numFmtId="0" fontId="24" fillId="3" borderId="6" xfId="0" applyFont="1" applyFill="1" applyBorder="1" applyAlignment="1">
      <alignment horizontal="center" vertical="top" wrapText="1"/>
    </xf>
    <xf numFmtId="0" fontId="24" fillId="3" borderId="3" xfId="0" applyFont="1" applyFill="1" applyBorder="1" applyAlignment="1">
      <alignment horizontal="center" vertical="top" wrapText="1"/>
    </xf>
    <xf numFmtId="0" fontId="24" fillId="0" borderId="12" xfId="0" applyFont="1" applyFill="1" applyBorder="1" applyAlignment="1">
      <alignment horizontal="center"/>
    </xf>
    <xf numFmtId="0" fontId="24" fillId="0" borderId="0" xfId="0" applyFont="1" applyFill="1" applyBorder="1" applyAlignment="1">
      <alignment horizontal="center"/>
    </xf>
    <xf numFmtId="0" fontId="24" fillId="0" borderId="1" xfId="0" applyFont="1" applyBorder="1" applyAlignment="1">
      <alignment horizontal="center"/>
    </xf>
    <xf numFmtId="0" fontId="24" fillId="0" borderId="1" xfId="0" applyFont="1" applyFill="1" applyBorder="1" applyAlignment="1">
      <alignment horizontal="center" vertical="top" wrapText="1"/>
    </xf>
    <xf numFmtId="0" fontId="25" fillId="0" borderId="1" xfId="0" applyFont="1" applyBorder="1" applyAlignment="1">
      <alignment vertical="top" wrapText="1"/>
    </xf>
    <xf numFmtId="0" fontId="24" fillId="0" borderId="5" xfId="0" applyFont="1" applyBorder="1" applyAlignment="1">
      <alignment horizontal="center" vertical="top" wrapText="1"/>
    </xf>
    <xf numFmtId="0" fontId="24" fillId="0" borderId="6" xfId="0" applyFont="1" applyBorder="1" applyAlignment="1">
      <alignment horizontal="center" vertical="top" wrapText="1"/>
    </xf>
    <xf numFmtId="0" fontId="24" fillId="0" borderId="3" xfId="0" applyFont="1" applyBorder="1" applyAlignment="1">
      <alignment horizontal="center" vertical="top" wrapText="1"/>
    </xf>
    <xf numFmtId="0" fontId="2" fillId="0" borderId="0" xfId="0" applyFont="1" applyFill="1" applyAlignment="1">
      <alignment horizontal="center" vertical="center"/>
    </xf>
    <xf numFmtId="0" fontId="2" fillId="0" borderId="0" xfId="0" applyFont="1" applyFill="1" applyAlignment="1">
      <alignment horizontal="center" wrapText="1"/>
    </xf>
    <xf numFmtId="0" fontId="5" fillId="0" borderId="0" xfId="0" applyFont="1" applyFill="1" applyAlignment="1">
      <alignment horizontal="left"/>
    </xf>
    <xf numFmtId="0" fontId="10" fillId="0" borderId="8"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3" borderId="1" xfId="0" applyFont="1" applyFill="1" applyBorder="1" applyAlignment="1">
      <alignment horizontal="center"/>
    </xf>
    <xf numFmtId="0" fontId="3" fillId="3" borderId="1" xfId="0" applyFont="1" applyFill="1" applyBorder="1" applyAlignment="1">
      <alignment vertical="center" wrapText="1"/>
    </xf>
    <xf numFmtId="0" fontId="2" fillId="3" borderId="1" xfId="0" applyFont="1" applyFill="1" applyBorder="1" applyAlignment="1">
      <alignment horizontal="center" wrapText="1"/>
    </xf>
    <xf numFmtId="0" fontId="3" fillId="3" borderId="5" xfId="0" applyFont="1" applyFill="1" applyBorder="1" applyAlignment="1">
      <alignment horizontal="center" wrapText="1"/>
    </xf>
    <xf numFmtId="0" fontId="23" fillId="3" borderId="6" xfId="0" applyFont="1" applyFill="1" applyBorder="1" applyAlignment="1">
      <alignment horizontal="center"/>
    </xf>
    <xf numFmtId="0" fontId="23" fillId="3" borderId="3" xfId="0" applyFont="1" applyFill="1" applyBorder="1" applyAlignment="1">
      <alignment horizontal="center"/>
    </xf>
    <xf numFmtId="0" fontId="2"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3" fillId="3" borderId="1" xfId="0" applyFont="1" applyFill="1" applyBorder="1" applyAlignment="1">
      <alignment horizontal="center"/>
    </xf>
    <xf numFmtId="0" fontId="2" fillId="0" borderId="0" xfId="0" applyFont="1" applyFill="1" applyAlignment="1">
      <alignment horizontal="center"/>
    </xf>
    <xf numFmtId="0" fontId="10"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42" fillId="0" borderId="5" xfId="0" applyFont="1" applyBorder="1" applyAlignment="1">
      <alignment horizontal="center"/>
    </xf>
    <xf numFmtId="0" fontId="42" fillId="0" borderId="3" xfId="0" applyFont="1" applyBorder="1" applyAlignment="1">
      <alignment horizontal="center"/>
    </xf>
    <xf numFmtId="0" fontId="38" fillId="3" borderId="1" xfId="0" applyFont="1" applyFill="1" applyBorder="1" applyAlignment="1">
      <alignment horizontal="center" vertical="center" wrapText="1"/>
    </xf>
    <xf numFmtId="0" fontId="38" fillId="3" borderId="6" xfId="0" applyFont="1" applyFill="1" applyBorder="1" applyAlignment="1">
      <alignment horizontal="center" vertical="center" wrapText="1"/>
    </xf>
    <xf numFmtId="0" fontId="40" fillId="3" borderId="0" xfId="0" applyFont="1" applyFill="1" applyBorder="1" applyAlignment="1">
      <alignment horizontal="center" vertical="center" wrapText="1"/>
    </xf>
    <xf numFmtId="0" fontId="40" fillId="3" borderId="2" xfId="0" applyFont="1" applyFill="1" applyBorder="1" applyAlignment="1">
      <alignment horizontal="center" vertical="top" wrapText="1"/>
    </xf>
    <xf numFmtId="0" fontId="0" fillId="0" borderId="4" xfId="0" applyBorder="1"/>
    <xf numFmtId="0" fontId="38" fillId="3" borderId="5" xfId="0" applyFont="1" applyFill="1" applyBorder="1" applyAlignment="1">
      <alignment horizontal="center" vertical="center" wrapText="1"/>
    </xf>
    <xf numFmtId="0" fontId="38" fillId="3" borderId="3" xfId="0" applyFont="1" applyFill="1" applyBorder="1" applyAlignment="1">
      <alignment horizontal="center" vertical="center" wrapText="1"/>
    </xf>
    <xf numFmtId="0" fontId="27" fillId="0" borderId="2" xfId="0" applyFont="1" applyFill="1" applyBorder="1" applyAlignment="1">
      <alignment horizontal="center" vertical="top" wrapText="1"/>
    </xf>
    <xf numFmtId="0" fontId="27" fillId="0" borderId="4" xfId="0" applyFont="1" applyFill="1" applyBorder="1" applyAlignment="1">
      <alignment horizontal="center" vertical="top" wrapText="1"/>
    </xf>
    <xf numFmtId="0" fontId="18" fillId="0" borderId="2" xfId="0" applyFont="1" applyFill="1" applyBorder="1" applyAlignment="1">
      <alignment horizontal="center" vertical="center" wrapText="1"/>
    </xf>
    <xf numFmtId="0" fontId="18" fillId="0" borderId="4" xfId="0" applyFont="1" applyFill="1" applyBorder="1" applyAlignment="1">
      <alignment horizontal="center" vertical="center" wrapText="1"/>
    </xf>
    <xf numFmtId="49" fontId="38" fillId="3" borderId="2" xfId="0" applyNumberFormat="1" applyFont="1" applyFill="1" applyBorder="1" applyAlignment="1">
      <alignment horizontal="center" vertical="top" wrapText="1"/>
    </xf>
    <xf numFmtId="0" fontId="38" fillId="3" borderId="2" xfId="0" applyFont="1" applyFill="1" applyBorder="1" applyAlignment="1">
      <alignment horizontal="center" vertical="top" wrapText="1"/>
    </xf>
    <xf numFmtId="0" fontId="42" fillId="0" borderId="2" xfId="0" applyFont="1" applyFill="1" applyBorder="1" applyAlignment="1">
      <alignment horizontal="center" vertical="top" wrapText="1"/>
    </xf>
    <xf numFmtId="0" fontId="42" fillId="0" borderId="4" xfId="0" applyFont="1" applyFill="1" applyBorder="1" applyAlignment="1">
      <alignment horizontal="center" vertical="top" wrapText="1"/>
    </xf>
    <xf numFmtId="0" fontId="38" fillId="0" borderId="2" xfId="0" applyFont="1" applyFill="1" applyBorder="1" applyAlignment="1">
      <alignment horizontal="center" vertical="center" wrapText="1"/>
    </xf>
    <xf numFmtId="0" fontId="38" fillId="0" borderId="4" xfId="0" applyFont="1" applyFill="1" applyBorder="1" applyAlignment="1">
      <alignment horizontal="center" vertical="center" wrapText="1"/>
    </xf>
    <xf numFmtId="49" fontId="27" fillId="0" borderId="2" xfId="0" applyNumberFormat="1" applyFont="1" applyFill="1" applyBorder="1" applyAlignment="1">
      <alignment horizontal="center" vertical="top" wrapText="1"/>
    </xf>
    <xf numFmtId="49" fontId="27" fillId="0" borderId="4" xfId="0" applyNumberFormat="1" applyFont="1" applyFill="1" applyBorder="1" applyAlignment="1">
      <alignment horizontal="center" vertical="top" wrapText="1"/>
    </xf>
    <xf numFmtId="49" fontId="42" fillId="0" borderId="2" xfId="0" applyNumberFormat="1" applyFont="1" applyFill="1" applyBorder="1" applyAlignment="1">
      <alignment horizontal="center" vertical="top" wrapText="1"/>
    </xf>
    <xf numFmtId="49" fontId="42" fillId="0" borderId="4" xfId="0" applyNumberFormat="1" applyFont="1" applyFill="1" applyBorder="1" applyAlignment="1">
      <alignment horizontal="center" vertical="top" wrapText="1"/>
    </xf>
    <xf numFmtId="0" fontId="38" fillId="0" borderId="7" xfId="0" applyFont="1" applyFill="1" applyBorder="1" applyAlignment="1">
      <alignment horizontal="center" vertical="center" wrapText="1"/>
    </xf>
    <xf numFmtId="0" fontId="42" fillId="0" borderId="2" xfId="0" applyFont="1" applyFill="1" applyBorder="1" applyAlignment="1">
      <alignment horizontal="left" vertical="top" wrapText="1"/>
    </xf>
    <xf numFmtId="0" fontId="42" fillId="0" borderId="4" xfId="0" applyFont="1" applyFill="1" applyBorder="1" applyAlignment="1">
      <alignment horizontal="left" vertical="top" wrapText="1"/>
    </xf>
    <xf numFmtId="49" fontId="42" fillId="0" borderId="1" xfId="0" applyNumberFormat="1" applyFont="1" applyFill="1" applyBorder="1" applyAlignment="1">
      <alignment horizontal="center" vertical="top" wrapText="1"/>
    </xf>
    <xf numFmtId="49" fontId="42" fillId="0" borderId="7" xfId="0" applyNumberFormat="1" applyFont="1" applyFill="1" applyBorder="1" applyAlignment="1">
      <alignment horizontal="center" vertical="top" wrapText="1"/>
    </xf>
    <xf numFmtId="0" fontId="40" fillId="0" borderId="1" xfId="0" applyFont="1" applyFill="1" applyBorder="1" applyAlignment="1">
      <alignment horizontal="left" vertical="top" wrapText="1"/>
    </xf>
    <xf numFmtId="0" fontId="40" fillId="0" borderId="2" xfId="0" applyFont="1" applyFill="1" applyBorder="1" applyAlignment="1">
      <alignment horizontal="left" vertical="top" wrapText="1"/>
    </xf>
    <xf numFmtId="49" fontId="40" fillId="0" borderId="1" xfId="0" applyNumberFormat="1" applyFont="1" applyFill="1" applyBorder="1" applyAlignment="1">
      <alignment horizontal="center" vertical="top"/>
    </xf>
    <xf numFmtId="0" fontId="43" fillId="0" borderId="2" xfId="0" applyFont="1" applyBorder="1" applyAlignment="1">
      <alignment horizontal="center"/>
    </xf>
    <xf numFmtId="0" fontId="43" fillId="0" borderId="4" xfId="0" applyFont="1" applyBorder="1" applyAlignment="1">
      <alignment horizontal="center"/>
    </xf>
    <xf numFmtId="49" fontId="40" fillId="0" borderId="2" xfId="0" applyNumberFormat="1" applyFont="1" applyFill="1" applyBorder="1" applyAlignment="1">
      <alignment horizontal="center" vertical="top"/>
    </xf>
    <xf numFmtId="49" fontId="40" fillId="0" borderId="4" xfId="0" applyNumberFormat="1" applyFont="1" applyFill="1" applyBorder="1" applyAlignment="1">
      <alignment horizontal="center" vertical="top"/>
    </xf>
    <xf numFmtId="0" fontId="43" fillId="0" borderId="1" xfId="0" applyFont="1" applyBorder="1" applyAlignment="1">
      <alignment horizontal="center"/>
    </xf>
    <xf numFmtId="0" fontId="40" fillId="2" borderId="1" xfId="0" applyFont="1" applyFill="1" applyBorder="1" applyAlignment="1">
      <alignment horizontal="left" vertical="top" wrapText="1"/>
    </xf>
    <xf numFmtId="49" fontId="40" fillId="2" borderId="1" xfId="0" applyNumberFormat="1" applyFont="1" applyFill="1" applyBorder="1" applyAlignment="1">
      <alignment horizontal="center" vertical="top"/>
    </xf>
    <xf numFmtId="0" fontId="14" fillId="0" borderId="0" xfId="0" applyFont="1" applyFill="1" applyAlignment="1">
      <alignment horizontal="center" vertical="center" wrapText="1"/>
    </xf>
    <xf numFmtId="0" fontId="15" fillId="0" borderId="0" xfId="0" applyFont="1" applyFill="1" applyAlignment="1">
      <alignment horizontal="center"/>
    </xf>
    <xf numFmtId="0" fontId="17" fillId="0" borderId="0" xfId="0" applyFont="1" applyFill="1" applyAlignment="1">
      <alignment horizontal="left" wrapText="1"/>
    </xf>
    <xf numFmtId="0" fontId="18" fillId="0"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12" xfId="0" applyFont="1" applyFill="1" applyBorder="1" applyAlignment="1">
      <alignment horizontal="center" vertical="center" wrapText="1"/>
    </xf>
    <xf numFmtId="0" fontId="18" fillId="0" borderId="10" xfId="0" applyFont="1" applyFill="1" applyBorder="1" applyAlignment="1">
      <alignment horizontal="center" vertical="center" wrapText="1"/>
    </xf>
    <xf numFmtId="49" fontId="14" fillId="0" borderId="1" xfId="0" applyNumberFormat="1" applyFont="1" applyFill="1" applyBorder="1" applyAlignment="1">
      <alignment horizontal="center" vertical="center"/>
    </xf>
    <xf numFmtId="0" fontId="14" fillId="0" borderId="1" xfId="0" applyFont="1" applyFill="1" applyBorder="1" applyAlignment="1">
      <alignment horizontal="center" vertical="center"/>
    </xf>
    <xf numFmtId="49" fontId="18" fillId="0" borderId="1" xfId="0" applyNumberFormat="1" applyFont="1" applyFill="1" applyBorder="1" applyAlignment="1">
      <alignment horizontal="center" vertical="center"/>
    </xf>
    <xf numFmtId="0" fontId="18" fillId="0" borderId="1" xfId="0" applyFont="1" applyFill="1" applyBorder="1" applyAlignment="1">
      <alignment horizontal="center" vertical="center"/>
    </xf>
    <xf numFmtId="0" fontId="14" fillId="0" borderId="1" xfId="0" applyFont="1" applyFill="1" applyBorder="1" applyAlignment="1">
      <alignment horizontal="left" vertical="center" wrapText="1"/>
    </xf>
    <xf numFmtId="0" fontId="18" fillId="0" borderId="1" xfId="0" applyFont="1" applyFill="1" applyBorder="1" applyAlignment="1">
      <alignment horizontal="left" vertical="center" wrapText="1"/>
    </xf>
    <xf numFmtId="0" fontId="2" fillId="0" borderId="0" xfId="0" applyFont="1" applyFill="1" applyAlignment="1">
      <alignment horizontal="center" vertical="center" wrapText="1"/>
    </xf>
    <xf numFmtId="0" fontId="12" fillId="0" borderId="0" xfId="0" applyFont="1" applyFill="1" applyAlignment="1">
      <alignment horizontal="center"/>
    </xf>
    <xf numFmtId="0" fontId="5" fillId="0" borderId="0" xfId="0" applyFont="1" applyFill="1" applyAlignment="1">
      <alignment horizontal="left" vertical="center" wrapText="1"/>
    </xf>
    <xf numFmtId="0" fontId="4" fillId="0" borderId="0" xfId="0" applyFont="1" applyFill="1" applyAlignment="1">
      <alignment horizontal="left" vertical="top" wrapText="1"/>
    </xf>
    <xf numFmtId="0" fontId="6" fillId="0" borderId="5" xfId="0" applyFont="1" applyFill="1" applyBorder="1" applyAlignment="1">
      <alignment horizontal="center" vertical="center" wrapText="1"/>
    </xf>
    <xf numFmtId="0" fontId="6" fillId="0" borderId="3" xfId="0" applyFont="1" applyFill="1" applyBorder="1" applyAlignment="1">
      <alignment horizontal="center" vertical="center" wrapText="1"/>
    </xf>
  </cellXfs>
  <cellStyles count="4">
    <cellStyle name="Гиперссылка" xfId="1" builtinId="8"/>
    <cellStyle name="Обычный" xfId="0" builtinId="0"/>
    <cellStyle name="Обычный_2" xfId="2"/>
    <cellStyle name="Финансовый" xfId="3" builtinId="3"/>
  </cellStyles>
  <dxfs count="0"/>
  <tableStyles count="0" defaultTableStyle="TableStyleMedium9" defaultPivotStyle="PivotStyleLight16"/>
  <colors>
    <mruColors>
      <color rgb="FF0000CC"/>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5</xdr:col>
      <xdr:colOff>285750</xdr:colOff>
      <xdr:row>7</xdr:row>
      <xdr:rowOff>19050</xdr:rowOff>
    </xdr:from>
    <xdr:to>
      <xdr:col>5</xdr:col>
      <xdr:colOff>476250</xdr:colOff>
      <xdr:row>7</xdr:row>
      <xdr:rowOff>171450</xdr:rowOff>
    </xdr:to>
    <xdr:pic>
      <xdr:nvPicPr>
        <xdr:cNvPr id="2" name="Рисунок 63"/>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5838128" y="2063440"/>
          <a:ext cx="190500" cy="152400"/>
        </a:xfrm>
        <a:prstGeom prst="rect">
          <a:avLst/>
        </a:prstGeom>
        <a:noFill/>
        <a:ln w="9525">
          <a:noFill/>
          <a:miter lim="800000"/>
          <a:headEnd/>
          <a:tailEnd/>
        </a:ln>
      </xdr:spPr>
    </xdr:pic>
    <xdr:clientData/>
  </xdr:twoCellAnchor>
  <xdr:twoCellAnchor>
    <xdr:from>
      <xdr:col>6</xdr:col>
      <xdr:colOff>304800</xdr:colOff>
      <xdr:row>7</xdr:row>
      <xdr:rowOff>19050</xdr:rowOff>
    </xdr:from>
    <xdr:to>
      <xdr:col>6</xdr:col>
      <xdr:colOff>571500</xdr:colOff>
      <xdr:row>7</xdr:row>
      <xdr:rowOff>171450</xdr:rowOff>
    </xdr:to>
    <xdr:pic>
      <xdr:nvPicPr>
        <xdr:cNvPr id="3" name="Рисунок 6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5248275" y="2019300"/>
          <a:ext cx="266700" cy="152400"/>
        </a:xfrm>
        <a:prstGeom prst="rect">
          <a:avLst/>
        </a:prstGeom>
        <a:noFill/>
        <a:ln w="9525">
          <a:noFill/>
          <a:miter lim="800000"/>
          <a:headEnd/>
          <a:tailEnd/>
        </a:ln>
      </xdr:spPr>
    </xdr:pic>
    <xdr:clientData/>
  </xdr:twoCellAnchor>
  <xdr:twoCellAnchor>
    <xdr:from>
      <xdr:col>7</xdr:col>
      <xdr:colOff>219075</xdr:colOff>
      <xdr:row>7</xdr:row>
      <xdr:rowOff>19050</xdr:rowOff>
    </xdr:from>
    <xdr:to>
      <xdr:col>7</xdr:col>
      <xdr:colOff>504825</xdr:colOff>
      <xdr:row>7</xdr:row>
      <xdr:rowOff>171450</xdr:rowOff>
    </xdr:to>
    <xdr:pic>
      <xdr:nvPicPr>
        <xdr:cNvPr id="4" name="Рисунок 61"/>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blip>
        <a:srcRect/>
        <a:stretch>
          <a:fillRect/>
        </a:stretch>
      </xdr:blipFill>
      <xdr:spPr bwMode="auto">
        <a:xfrm>
          <a:off x="6143625" y="2019300"/>
          <a:ext cx="285750" cy="152400"/>
        </a:xfrm>
        <a:prstGeom prst="rect">
          <a:avLst/>
        </a:prstGeom>
        <a:noFill/>
        <a:ln w="9525">
          <a:noFill/>
          <a:miter lim="800000"/>
          <a:headEnd/>
          <a:tailEnd/>
        </a:ln>
      </xdr:spPr>
    </xdr:pic>
    <xdr:clientData/>
  </xdr:twoCellAnchor>
  <xdr:twoCellAnchor>
    <xdr:from>
      <xdr:col>8</xdr:col>
      <xdr:colOff>285750</xdr:colOff>
      <xdr:row>7</xdr:row>
      <xdr:rowOff>19050</xdr:rowOff>
    </xdr:from>
    <xdr:to>
      <xdr:col>8</xdr:col>
      <xdr:colOff>542925</xdr:colOff>
      <xdr:row>7</xdr:row>
      <xdr:rowOff>171450</xdr:rowOff>
    </xdr:to>
    <xdr:pic>
      <xdr:nvPicPr>
        <xdr:cNvPr id="5" name="Рисунок 60"/>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blip>
        <a:srcRect/>
        <a:stretch>
          <a:fillRect/>
        </a:stretch>
      </xdr:blipFill>
      <xdr:spPr bwMode="auto">
        <a:xfrm>
          <a:off x="6991350" y="2019300"/>
          <a:ext cx="257175" cy="152400"/>
        </a:xfrm>
        <a:prstGeom prst="rect">
          <a:avLst/>
        </a:prstGeom>
        <a:noFill/>
        <a:ln w="9525">
          <a:noFill/>
          <a:miter lim="800000"/>
          <a:headEnd/>
          <a:tailEnd/>
        </a:ln>
      </xdr:spPr>
    </xdr:pic>
    <xdr:clientData/>
  </xdr:twoCellAnchor>
  <xdr:twoCellAnchor>
    <xdr:from>
      <xdr:col>9</xdr:col>
      <xdr:colOff>314325</xdr:colOff>
      <xdr:row>7</xdr:row>
      <xdr:rowOff>19050</xdr:rowOff>
    </xdr:from>
    <xdr:to>
      <xdr:col>9</xdr:col>
      <xdr:colOff>476250</xdr:colOff>
      <xdr:row>7</xdr:row>
      <xdr:rowOff>171450</xdr:rowOff>
    </xdr:to>
    <xdr:pic>
      <xdr:nvPicPr>
        <xdr:cNvPr id="6" name="Рисунок 59"/>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blip>
        <a:srcRect/>
        <a:stretch>
          <a:fillRect/>
        </a:stretch>
      </xdr:blipFill>
      <xdr:spPr bwMode="auto">
        <a:xfrm>
          <a:off x="7953375" y="2019300"/>
          <a:ext cx="161925" cy="1524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kez.udmurt.ru/city/economica/standart-razvitiya/monitoring/%20%20." TargetMode="External"/><Relationship Id="rId1" Type="http://schemas.openxmlformats.org/officeDocument/2006/relationships/hyperlink" Target="http://kez.udmurt.ru/city/invest/index.php/"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K49"/>
  <sheetViews>
    <sheetView tabSelected="1" view="pageBreakPreview" topLeftCell="A34" zoomScale="57" zoomScaleSheetLayoutView="57" workbookViewId="0">
      <selection activeCell="K42" sqref="K42"/>
    </sheetView>
  </sheetViews>
  <sheetFormatPr defaultRowHeight="15.75"/>
  <cols>
    <col min="1" max="1" width="6.5703125" style="280" customWidth="1"/>
    <col min="2" max="2" width="10.28515625" style="280" customWidth="1"/>
    <col min="3" max="3" width="8" style="100" customWidth="1"/>
    <col min="4" max="4" width="37.5703125" style="100" customWidth="1"/>
    <col min="5" max="5" width="12.7109375" style="101" customWidth="1"/>
    <col min="6" max="6" width="9.85546875" style="102" customWidth="1"/>
    <col min="7" max="7" width="11.28515625" style="277" customWidth="1"/>
    <col min="8" max="8" width="9.5703125" style="102" bestFit="1" customWidth="1"/>
    <col min="9" max="9" width="14.7109375" style="103" customWidth="1"/>
    <col min="10" max="10" width="14.85546875" style="101" customWidth="1"/>
    <col min="11" max="11" width="106" style="84" customWidth="1"/>
  </cols>
  <sheetData>
    <row r="1" spans="1:11">
      <c r="I1" s="269"/>
      <c r="J1" s="269"/>
      <c r="K1" s="178" t="s">
        <v>536</v>
      </c>
    </row>
    <row r="2" spans="1:11">
      <c r="I2" s="269"/>
      <c r="J2" s="269"/>
      <c r="K2" s="269"/>
    </row>
    <row r="3" spans="1:11" ht="18" customHeight="1">
      <c r="I3" s="269"/>
      <c r="J3" s="269"/>
      <c r="K3" s="269"/>
    </row>
    <row r="4" spans="1:11" ht="15">
      <c r="A4" s="294" t="s">
        <v>525</v>
      </c>
      <c r="B4" s="294"/>
      <c r="C4" s="294"/>
      <c r="D4" s="294"/>
      <c r="E4" s="294"/>
      <c r="F4" s="294"/>
      <c r="G4" s="294"/>
      <c r="H4" s="294"/>
      <c r="I4" s="294"/>
      <c r="J4" s="294"/>
      <c r="K4" s="294"/>
    </row>
    <row r="5" spans="1:11" ht="16.5" customHeight="1">
      <c r="A5" s="294" t="s">
        <v>524</v>
      </c>
      <c r="B5" s="294"/>
      <c r="C5" s="294"/>
      <c r="D5" s="294"/>
      <c r="E5" s="294"/>
      <c r="F5" s="294"/>
      <c r="G5" s="294"/>
      <c r="H5" s="294"/>
      <c r="I5" s="294"/>
      <c r="J5" s="294"/>
      <c r="K5" s="294"/>
    </row>
    <row r="6" spans="1:11" ht="15">
      <c r="A6" s="295" t="s">
        <v>526</v>
      </c>
      <c r="B6" s="295"/>
      <c r="C6" s="295"/>
      <c r="D6" s="295"/>
      <c r="E6" s="295"/>
      <c r="F6" s="295"/>
      <c r="G6" s="295"/>
      <c r="H6" s="295"/>
      <c r="I6" s="295"/>
      <c r="J6" s="295"/>
      <c r="K6" s="295"/>
    </row>
    <row r="7" spans="1:11" ht="35.25" customHeight="1">
      <c r="A7" s="296" t="s">
        <v>0</v>
      </c>
      <c r="B7" s="296"/>
      <c r="C7" s="297" t="s">
        <v>1</v>
      </c>
      <c r="D7" s="297" t="s">
        <v>2</v>
      </c>
      <c r="E7" s="307" t="s">
        <v>3</v>
      </c>
      <c r="F7" s="307" t="s">
        <v>4</v>
      </c>
      <c r="G7" s="307"/>
      <c r="H7" s="307"/>
      <c r="I7" s="306" t="s">
        <v>5</v>
      </c>
      <c r="J7" s="305" t="s">
        <v>6</v>
      </c>
      <c r="K7" s="297" t="s">
        <v>7</v>
      </c>
    </row>
    <row r="8" spans="1:11" ht="50.25" customHeight="1">
      <c r="A8" s="296"/>
      <c r="B8" s="296"/>
      <c r="C8" s="297"/>
      <c r="D8" s="297"/>
      <c r="E8" s="307"/>
      <c r="F8" s="88" t="s">
        <v>325</v>
      </c>
      <c r="G8" s="67" t="s">
        <v>354</v>
      </c>
      <c r="H8" s="88" t="s">
        <v>355</v>
      </c>
      <c r="I8" s="306"/>
      <c r="J8" s="305"/>
      <c r="K8" s="297"/>
    </row>
    <row r="9" spans="1:11" ht="16.5" customHeight="1">
      <c r="A9" s="99" t="s">
        <v>8</v>
      </c>
      <c r="B9" s="99" t="s">
        <v>31</v>
      </c>
      <c r="C9" s="180"/>
      <c r="D9" s="302" t="s">
        <v>356</v>
      </c>
      <c r="E9" s="303"/>
      <c r="F9" s="303"/>
      <c r="G9" s="303"/>
      <c r="H9" s="303"/>
      <c r="I9" s="303"/>
      <c r="J9" s="303"/>
      <c r="K9" s="304"/>
    </row>
    <row r="10" spans="1:11" ht="60">
      <c r="A10" s="290" t="s">
        <v>33</v>
      </c>
      <c r="B10" s="272"/>
      <c r="C10" s="72">
        <v>1</v>
      </c>
      <c r="D10" s="224" t="s">
        <v>48</v>
      </c>
      <c r="E10" s="182" t="s">
        <v>28</v>
      </c>
      <c r="F10" s="70">
        <v>25636.03</v>
      </c>
      <c r="G10" s="293">
        <v>26768.2</v>
      </c>
      <c r="H10" s="70">
        <v>27892</v>
      </c>
      <c r="I10" s="79">
        <f>H10/G10*100</f>
        <v>104.19826510561039</v>
      </c>
      <c r="J10" s="69">
        <f>H10/F10*100</f>
        <v>108.79999750351361</v>
      </c>
      <c r="K10" s="292" t="s">
        <v>533</v>
      </c>
    </row>
    <row r="11" spans="1:11" ht="45">
      <c r="A11" s="290" t="s">
        <v>33</v>
      </c>
      <c r="B11" s="272"/>
      <c r="C11" s="72">
        <v>2</v>
      </c>
      <c r="D11" s="230" t="s">
        <v>49</v>
      </c>
      <c r="E11" s="182" t="s">
        <v>26</v>
      </c>
      <c r="F11" s="70">
        <v>3940</v>
      </c>
      <c r="G11" s="291">
        <v>4100</v>
      </c>
      <c r="H11" s="70">
        <v>3882</v>
      </c>
      <c r="I11" s="79">
        <f>H11/G11*100</f>
        <v>94.682926829268283</v>
      </c>
      <c r="J11" s="69">
        <f>H11/F11*100</f>
        <v>98.527918781725887</v>
      </c>
      <c r="K11" s="286" t="s">
        <v>534</v>
      </c>
    </row>
    <row r="12" spans="1:11" ht="15">
      <c r="A12" s="290" t="s">
        <v>33</v>
      </c>
      <c r="B12" s="99">
        <v>1</v>
      </c>
      <c r="C12" s="180"/>
      <c r="D12" s="299" t="s">
        <v>347</v>
      </c>
      <c r="E12" s="300"/>
      <c r="F12" s="300"/>
      <c r="G12" s="300"/>
      <c r="H12" s="300"/>
      <c r="I12" s="300"/>
      <c r="J12" s="300"/>
      <c r="K12" s="301"/>
    </row>
    <row r="13" spans="1:11" ht="45">
      <c r="A13" s="290" t="s">
        <v>33</v>
      </c>
      <c r="B13" s="99">
        <v>1</v>
      </c>
      <c r="C13" s="99">
        <v>1</v>
      </c>
      <c r="D13" s="179" t="s">
        <v>9</v>
      </c>
      <c r="E13" s="88" t="s">
        <v>10</v>
      </c>
      <c r="F13" s="66">
        <v>100.6</v>
      </c>
      <c r="G13" s="229">
        <v>100.8</v>
      </c>
      <c r="H13" s="70">
        <v>101.3</v>
      </c>
      <c r="I13" s="69">
        <f>H13/G13*100</f>
        <v>100.49603174603175</v>
      </c>
      <c r="J13" s="69">
        <v>100.69582504970178</v>
      </c>
      <c r="K13" s="104"/>
    </row>
    <row r="14" spans="1:11" ht="75">
      <c r="A14" s="290" t="s">
        <v>33</v>
      </c>
      <c r="B14" s="99">
        <v>1</v>
      </c>
      <c r="C14" s="99">
        <v>2</v>
      </c>
      <c r="D14" s="85" t="s">
        <v>11</v>
      </c>
      <c r="E14" s="70" t="s">
        <v>10</v>
      </c>
      <c r="F14" s="70">
        <v>81</v>
      </c>
      <c r="G14" s="229">
        <v>100</v>
      </c>
      <c r="H14" s="70">
        <v>80</v>
      </c>
      <c r="I14" s="70">
        <f t="shared" ref="I14:I23" si="0">H14/G14*100</f>
        <v>80</v>
      </c>
      <c r="J14" s="69">
        <v>99</v>
      </c>
      <c r="K14" s="221" t="s">
        <v>530</v>
      </c>
    </row>
    <row r="15" spans="1:11" ht="195">
      <c r="A15" s="290" t="s">
        <v>33</v>
      </c>
      <c r="B15" s="99">
        <v>1</v>
      </c>
      <c r="C15" s="180">
        <v>3</v>
      </c>
      <c r="D15" s="85" t="s">
        <v>12</v>
      </c>
      <c r="E15" s="70" t="s">
        <v>13</v>
      </c>
      <c r="F15" s="70">
        <v>13825</v>
      </c>
      <c r="G15" s="229">
        <v>12051</v>
      </c>
      <c r="H15" s="70">
        <v>10866</v>
      </c>
      <c r="I15" s="86">
        <f t="shared" si="0"/>
        <v>90.16679113766493</v>
      </c>
      <c r="J15" s="69">
        <v>78.169981916817349</v>
      </c>
      <c r="K15" s="221" t="s">
        <v>527</v>
      </c>
    </row>
    <row r="16" spans="1:11" ht="75">
      <c r="A16" s="290" t="s">
        <v>33</v>
      </c>
      <c r="B16" s="99">
        <v>1</v>
      </c>
      <c r="C16" s="180">
        <v>4</v>
      </c>
      <c r="D16" s="179" t="s">
        <v>14</v>
      </c>
      <c r="E16" s="88" t="s">
        <v>13</v>
      </c>
      <c r="F16" s="70">
        <v>32862</v>
      </c>
      <c r="G16" s="229">
        <v>35838</v>
      </c>
      <c r="H16" s="70">
        <v>34790</v>
      </c>
      <c r="I16" s="86">
        <f t="shared" si="0"/>
        <v>97.075729672414752</v>
      </c>
      <c r="J16" s="69">
        <v>106</v>
      </c>
      <c r="K16" s="221" t="s">
        <v>537</v>
      </c>
    </row>
    <row r="17" spans="1:11">
      <c r="A17" s="290" t="s">
        <v>33</v>
      </c>
      <c r="B17" s="99">
        <v>1</v>
      </c>
      <c r="C17" s="180">
        <v>5</v>
      </c>
      <c r="D17" s="179" t="s">
        <v>15</v>
      </c>
      <c r="E17" s="88" t="s">
        <v>16</v>
      </c>
      <c r="F17" s="70">
        <v>38866</v>
      </c>
      <c r="G17" s="229">
        <v>41768</v>
      </c>
      <c r="H17" s="70">
        <v>33555</v>
      </c>
      <c r="I17" s="86">
        <f t="shared" si="0"/>
        <v>80.336621336908649</v>
      </c>
      <c r="J17" s="69">
        <v>86</v>
      </c>
      <c r="K17" s="221" t="s">
        <v>528</v>
      </c>
    </row>
    <row r="18" spans="1:11" ht="30">
      <c r="A18" s="290" t="s">
        <v>33</v>
      </c>
      <c r="B18" s="99">
        <v>1</v>
      </c>
      <c r="C18" s="180">
        <v>6</v>
      </c>
      <c r="D18" s="179" t="s">
        <v>17</v>
      </c>
      <c r="E18" s="88" t="s">
        <v>16</v>
      </c>
      <c r="F18" s="70">
        <v>10953</v>
      </c>
      <c r="G18" s="229">
        <v>11292</v>
      </c>
      <c r="H18" s="70">
        <v>8068</v>
      </c>
      <c r="I18" s="86">
        <f t="shared" si="0"/>
        <v>71.448813319164003</v>
      </c>
      <c r="J18" s="69">
        <v>74</v>
      </c>
      <c r="K18" s="221" t="s">
        <v>532</v>
      </c>
    </row>
    <row r="19" spans="1:11" ht="37.5" customHeight="1">
      <c r="A19" s="290" t="s">
        <v>33</v>
      </c>
      <c r="B19" s="99">
        <v>1</v>
      </c>
      <c r="C19" s="180">
        <v>7</v>
      </c>
      <c r="D19" s="179" t="s">
        <v>18</v>
      </c>
      <c r="E19" s="88" t="s">
        <v>19</v>
      </c>
      <c r="F19" s="70">
        <v>15426</v>
      </c>
      <c r="G19" s="229">
        <v>16302</v>
      </c>
      <c r="H19" s="70">
        <v>15407</v>
      </c>
      <c r="I19" s="86">
        <f t="shared" si="0"/>
        <v>94.509876088823447</v>
      </c>
      <c r="J19" s="69">
        <v>100</v>
      </c>
      <c r="K19" s="106" t="s">
        <v>531</v>
      </c>
    </row>
    <row r="20" spans="1:11" ht="37.5" customHeight="1">
      <c r="A20" s="290" t="s">
        <v>33</v>
      </c>
      <c r="B20" s="99">
        <v>1</v>
      </c>
      <c r="C20" s="180">
        <v>8</v>
      </c>
      <c r="D20" s="179" t="s">
        <v>20</v>
      </c>
      <c r="E20" s="88" t="s">
        <v>19</v>
      </c>
      <c r="F20" s="70">
        <v>5742</v>
      </c>
      <c r="G20" s="229">
        <v>5912</v>
      </c>
      <c r="H20" s="70">
        <v>5728</v>
      </c>
      <c r="I20" s="86">
        <f t="shared" si="0"/>
        <v>96.887686062246274</v>
      </c>
      <c r="J20" s="69">
        <v>100</v>
      </c>
      <c r="K20" s="221" t="s">
        <v>538</v>
      </c>
    </row>
    <row r="21" spans="1:11" ht="30">
      <c r="A21" s="290" t="s">
        <v>33</v>
      </c>
      <c r="B21" s="99">
        <v>1</v>
      </c>
      <c r="C21" s="180">
        <v>9</v>
      </c>
      <c r="D21" s="179" t="s">
        <v>21</v>
      </c>
      <c r="E21" s="88" t="s">
        <v>22</v>
      </c>
      <c r="F21" s="70">
        <v>5701</v>
      </c>
      <c r="G21" s="229">
        <v>5712</v>
      </c>
      <c r="H21" s="70">
        <v>5887</v>
      </c>
      <c r="I21" s="86">
        <f t="shared" si="0"/>
        <v>103.06372549019606</v>
      </c>
      <c r="J21" s="69">
        <v>103</v>
      </c>
      <c r="K21" s="180" t="s">
        <v>529</v>
      </c>
    </row>
    <row r="22" spans="1:11" ht="150" customHeight="1">
      <c r="A22" s="290" t="s">
        <v>33</v>
      </c>
      <c r="B22" s="99">
        <v>1</v>
      </c>
      <c r="C22" s="70">
        <v>10</v>
      </c>
      <c r="D22" s="87" t="s">
        <v>23</v>
      </c>
      <c r="E22" s="70" t="s">
        <v>24</v>
      </c>
      <c r="F22" s="70">
        <v>100</v>
      </c>
      <c r="G22" s="229">
        <v>70</v>
      </c>
      <c r="H22" s="70">
        <v>100</v>
      </c>
      <c r="I22" s="86">
        <f t="shared" si="0"/>
        <v>142.85714285714286</v>
      </c>
      <c r="J22" s="69">
        <v>100</v>
      </c>
      <c r="K22" s="180"/>
    </row>
    <row r="23" spans="1:11" ht="212.25" customHeight="1">
      <c r="A23" s="290" t="s">
        <v>33</v>
      </c>
      <c r="B23" s="99">
        <v>1</v>
      </c>
      <c r="C23" s="70">
        <v>11</v>
      </c>
      <c r="D23" s="87" t="s">
        <v>25</v>
      </c>
      <c r="E23" s="70" t="s">
        <v>26</v>
      </c>
      <c r="F23" s="70">
        <v>86</v>
      </c>
      <c r="G23" s="229">
        <v>80</v>
      </c>
      <c r="H23" s="70">
        <v>192</v>
      </c>
      <c r="I23" s="86">
        <f t="shared" si="0"/>
        <v>240</v>
      </c>
      <c r="J23" s="69">
        <v>279.06976744186045</v>
      </c>
      <c r="K23" s="106" t="s">
        <v>394</v>
      </c>
    </row>
    <row r="24" spans="1:11" ht="51" customHeight="1">
      <c r="A24" s="290" t="s">
        <v>33</v>
      </c>
      <c r="B24" s="99">
        <v>1</v>
      </c>
      <c r="C24" s="70">
        <v>12</v>
      </c>
      <c r="D24" s="87" t="s">
        <v>27</v>
      </c>
      <c r="E24" s="70" t="s">
        <v>28</v>
      </c>
      <c r="F24" s="70">
        <v>17978</v>
      </c>
      <c r="G24" s="229">
        <v>17582</v>
      </c>
      <c r="H24" s="182">
        <v>20557</v>
      </c>
      <c r="I24" s="86">
        <f t="shared" ref="I24:I26" si="1">H24/G24*100</f>
        <v>116.92071436696621</v>
      </c>
      <c r="J24" s="69">
        <v>107.01190476190476</v>
      </c>
      <c r="K24" s="106" t="s">
        <v>393</v>
      </c>
    </row>
    <row r="25" spans="1:11" ht="36.75" customHeight="1">
      <c r="A25" s="290" t="s">
        <v>33</v>
      </c>
      <c r="B25" s="99">
        <v>1</v>
      </c>
      <c r="C25" s="70">
        <v>13</v>
      </c>
      <c r="D25" s="87" t="s">
        <v>29</v>
      </c>
      <c r="E25" s="70" t="s">
        <v>16</v>
      </c>
      <c r="F25" s="70">
        <v>750</v>
      </c>
      <c r="G25" s="229">
        <v>700</v>
      </c>
      <c r="H25" s="182">
        <v>550</v>
      </c>
      <c r="I25" s="86">
        <f t="shared" si="1"/>
        <v>78.571428571428569</v>
      </c>
      <c r="J25" s="69">
        <v>93.333333333333329</v>
      </c>
      <c r="K25" s="106" t="s">
        <v>392</v>
      </c>
    </row>
    <row r="26" spans="1:11" ht="30">
      <c r="A26" s="290" t="s">
        <v>33</v>
      </c>
      <c r="B26" s="99">
        <v>1</v>
      </c>
      <c r="C26" s="70">
        <v>14</v>
      </c>
      <c r="D26" s="87" t="s">
        <v>30</v>
      </c>
      <c r="E26" s="70" t="s">
        <v>13</v>
      </c>
      <c r="F26" s="70">
        <v>218</v>
      </c>
      <c r="G26" s="229">
        <v>500</v>
      </c>
      <c r="H26" s="182">
        <v>321</v>
      </c>
      <c r="I26" s="70">
        <f t="shared" si="1"/>
        <v>64.2</v>
      </c>
      <c r="J26" s="69">
        <v>44.617273843634877</v>
      </c>
      <c r="K26" s="106" t="s">
        <v>391</v>
      </c>
    </row>
    <row r="27" spans="1:11" ht="1.5" customHeight="1">
      <c r="A27" s="99"/>
      <c r="B27" s="99"/>
      <c r="C27" s="87"/>
      <c r="D27" s="87"/>
      <c r="E27" s="70"/>
      <c r="F27" s="70"/>
      <c r="G27" s="278"/>
      <c r="H27" s="182"/>
      <c r="I27" s="79"/>
      <c r="J27" s="69"/>
      <c r="K27" s="99"/>
    </row>
    <row r="28" spans="1:11" ht="15">
      <c r="A28" s="273" t="s">
        <v>33</v>
      </c>
      <c r="B28" s="270" t="s">
        <v>34</v>
      </c>
      <c r="C28" s="78"/>
      <c r="D28" s="308" t="s">
        <v>361</v>
      </c>
      <c r="E28" s="308"/>
      <c r="F28" s="308"/>
      <c r="G28" s="308"/>
      <c r="H28" s="308"/>
      <c r="I28" s="308"/>
      <c r="J28" s="308"/>
      <c r="K28" s="308"/>
    </row>
    <row r="29" spans="1:11" ht="35.25" customHeight="1">
      <c r="A29" s="109" t="s">
        <v>33</v>
      </c>
      <c r="B29" s="272" t="s">
        <v>34</v>
      </c>
      <c r="C29" s="72">
        <v>1</v>
      </c>
      <c r="D29" s="230" t="s">
        <v>543</v>
      </c>
      <c r="E29" s="185" t="s">
        <v>35</v>
      </c>
      <c r="F29" s="70">
        <v>47</v>
      </c>
      <c r="G29" s="66">
        <v>47</v>
      </c>
      <c r="H29" s="70">
        <v>58</v>
      </c>
      <c r="I29" s="79">
        <f>H29/G29*100</f>
        <v>123.40425531914893</v>
      </c>
      <c r="J29" s="69">
        <f>H29/F29*100</f>
        <v>123.40425531914893</v>
      </c>
      <c r="K29" s="283" t="s">
        <v>359</v>
      </c>
    </row>
    <row r="30" spans="1:11">
      <c r="A30" s="109" t="s">
        <v>33</v>
      </c>
      <c r="B30" s="272" t="s">
        <v>34</v>
      </c>
      <c r="C30" s="72">
        <v>2</v>
      </c>
      <c r="D30" s="230" t="s">
        <v>36</v>
      </c>
      <c r="E30" s="185" t="s">
        <v>35</v>
      </c>
      <c r="F30" s="70">
        <v>9</v>
      </c>
      <c r="G30" s="285">
        <v>9</v>
      </c>
      <c r="H30" s="288">
        <v>8</v>
      </c>
      <c r="I30" s="79">
        <f t="shared" ref="I30:I33" si="2">H30/G30*100</f>
        <v>88.888888888888886</v>
      </c>
      <c r="J30" s="69">
        <f t="shared" ref="J30:J33" si="3">H30/F30*100</f>
        <v>88.888888888888886</v>
      </c>
      <c r="K30" s="289" t="s">
        <v>357</v>
      </c>
    </row>
    <row r="31" spans="1:11" ht="105.75" customHeight="1">
      <c r="A31" s="272" t="s">
        <v>33</v>
      </c>
      <c r="B31" s="272" t="s">
        <v>34</v>
      </c>
      <c r="C31" s="72">
        <v>3</v>
      </c>
      <c r="D31" s="230" t="s">
        <v>37</v>
      </c>
      <c r="E31" s="185" t="s">
        <v>26</v>
      </c>
      <c r="F31" s="70">
        <v>324</v>
      </c>
      <c r="G31" s="285">
        <v>300</v>
      </c>
      <c r="H31" s="70">
        <v>286</v>
      </c>
      <c r="I31" s="79">
        <f t="shared" si="2"/>
        <v>95.333333333333343</v>
      </c>
      <c r="J31" s="69">
        <f t="shared" si="3"/>
        <v>88.271604938271608</v>
      </c>
      <c r="K31" s="286" t="s">
        <v>358</v>
      </c>
    </row>
    <row r="32" spans="1:11" ht="117" customHeight="1">
      <c r="A32" s="272" t="s">
        <v>33</v>
      </c>
      <c r="B32" s="272" t="s">
        <v>34</v>
      </c>
      <c r="C32" s="72">
        <v>4</v>
      </c>
      <c r="D32" s="230" t="s">
        <v>38</v>
      </c>
      <c r="E32" s="185" t="s">
        <v>24</v>
      </c>
      <c r="F32" s="287">
        <v>44</v>
      </c>
      <c r="G32" s="43">
        <v>54.99</v>
      </c>
      <c r="H32" s="287">
        <v>51.3</v>
      </c>
      <c r="I32" s="79">
        <f t="shared" si="2"/>
        <v>93.289689034369871</v>
      </c>
      <c r="J32" s="69">
        <f t="shared" si="3"/>
        <v>116.59090909090908</v>
      </c>
      <c r="K32" s="283" t="s">
        <v>360</v>
      </c>
    </row>
    <row r="33" spans="1:11" ht="90">
      <c r="A33" s="272" t="s">
        <v>33</v>
      </c>
      <c r="B33" s="272" t="s">
        <v>34</v>
      </c>
      <c r="C33" s="72">
        <v>5</v>
      </c>
      <c r="D33" s="230" t="s">
        <v>39</v>
      </c>
      <c r="E33" s="185" t="s">
        <v>35</v>
      </c>
      <c r="F33" s="70">
        <v>194.1</v>
      </c>
      <c r="G33" s="43">
        <v>180.9</v>
      </c>
      <c r="H33" s="70">
        <v>197.1</v>
      </c>
      <c r="I33" s="79">
        <f t="shared" si="2"/>
        <v>108.95522388059702</v>
      </c>
      <c r="J33" s="69">
        <f t="shared" si="3"/>
        <v>101.54559505409581</v>
      </c>
      <c r="K33" s="281" t="s">
        <v>390</v>
      </c>
    </row>
    <row r="34" spans="1:11" ht="15">
      <c r="A34" s="270" t="s">
        <v>33</v>
      </c>
      <c r="B34" s="270" t="s">
        <v>40</v>
      </c>
      <c r="C34" s="78"/>
      <c r="D34" s="308" t="s">
        <v>41</v>
      </c>
      <c r="E34" s="308"/>
      <c r="F34" s="308"/>
      <c r="G34" s="308"/>
      <c r="H34" s="308"/>
      <c r="I34" s="308"/>
      <c r="J34" s="308"/>
      <c r="K34" s="308"/>
    </row>
    <row r="35" spans="1:11" ht="70.5" customHeight="1">
      <c r="A35" s="272" t="s">
        <v>33</v>
      </c>
      <c r="B35" s="272" t="s">
        <v>40</v>
      </c>
      <c r="C35" s="72">
        <v>1</v>
      </c>
      <c r="D35" s="284" t="s">
        <v>319</v>
      </c>
      <c r="E35" s="182" t="s">
        <v>42</v>
      </c>
      <c r="F35" s="182">
        <v>2535.1</v>
      </c>
      <c r="G35" s="279">
        <v>2715</v>
      </c>
      <c r="H35" s="182">
        <v>2636.5</v>
      </c>
      <c r="I35" s="79">
        <f t="shared" ref="I35:I43" si="4">H35/G35*100</f>
        <v>97.108655616942912</v>
      </c>
      <c r="J35" s="69">
        <f t="shared" ref="J35:J43" si="5">H35/F35*100</f>
        <v>103.99984221529724</v>
      </c>
      <c r="K35" s="284" t="s">
        <v>386</v>
      </c>
    </row>
    <row r="36" spans="1:11" ht="139.5" customHeight="1">
      <c r="A36" s="109" t="s">
        <v>33</v>
      </c>
      <c r="B36" s="272" t="s">
        <v>40</v>
      </c>
      <c r="C36" s="71" t="s">
        <v>34</v>
      </c>
      <c r="D36" s="284" t="s">
        <v>43</v>
      </c>
      <c r="E36" s="182" t="s">
        <v>42</v>
      </c>
      <c r="F36" s="182">
        <v>314.7</v>
      </c>
      <c r="G36" s="66">
        <v>330</v>
      </c>
      <c r="H36" s="182">
        <v>327</v>
      </c>
      <c r="I36" s="69">
        <f t="shared" si="4"/>
        <v>99.090909090909093</v>
      </c>
      <c r="J36" s="69">
        <f t="shared" si="5"/>
        <v>103.90848427073405</v>
      </c>
      <c r="K36" s="284" t="s">
        <v>387</v>
      </c>
    </row>
    <row r="37" spans="1:11" ht="120">
      <c r="A37" s="109" t="s">
        <v>33</v>
      </c>
      <c r="B37" s="272" t="s">
        <v>40</v>
      </c>
      <c r="C37" s="72">
        <v>3</v>
      </c>
      <c r="D37" s="224" t="s">
        <v>44</v>
      </c>
      <c r="E37" s="182" t="s">
        <v>45</v>
      </c>
      <c r="F37" s="182">
        <v>643.39</v>
      </c>
      <c r="G37" s="66">
        <v>670</v>
      </c>
      <c r="H37" s="182">
        <v>717.9</v>
      </c>
      <c r="I37" s="79">
        <f t="shared" si="4"/>
        <v>107.14925373134328</v>
      </c>
      <c r="J37" s="69">
        <f t="shared" si="5"/>
        <v>111.5808452105255</v>
      </c>
      <c r="K37" s="105" t="s">
        <v>388</v>
      </c>
    </row>
    <row r="38" spans="1:11" ht="45">
      <c r="A38" s="109" t="s">
        <v>33</v>
      </c>
      <c r="B38" s="272" t="s">
        <v>40</v>
      </c>
      <c r="C38" s="72">
        <v>4</v>
      </c>
      <c r="D38" s="284" t="s">
        <v>46</v>
      </c>
      <c r="E38" s="182" t="s">
        <v>26</v>
      </c>
      <c r="F38" s="182">
        <v>2101</v>
      </c>
      <c r="G38" s="66">
        <v>1960</v>
      </c>
      <c r="H38" s="182">
        <v>2247</v>
      </c>
      <c r="I38" s="79">
        <f>G38/H38*100</f>
        <v>87.227414330218068</v>
      </c>
      <c r="J38" s="69">
        <f t="shared" si="5"/>
        <v>106.94907187053784</v>
      </c>
      <c r="K38" s="284" t="s">
        <v>364</v>
      </c>
    </row>
    <row r="39" spans="1:11" ht="60">
      <c r="A39" s="109" t="s">
        <v>33</v>
      </c>
      <c r="B39" s="272" t="s">
        <v>40</v>
      </c>
      <c r="C39" s="72">
        <v>5</v>
      </c>
      <c r="D39" s="284" t="s">
        <v>47</v>
      </c>
      <c r="E39" s="182" t="s">
        <v>42</v>
      </c>
      <c r="F39" s="182">
        <v>46.9</v>
      </c>
      <c r="G39" s="66">
        <v>52</v>
      </c>
      <c r="H39" s="182">
        <v>47.5</v>
      </c>
      <c r="I39" s="79">
        <f>H39/G39*100</f>
        <v>91.34615384615384</v>
      </c>
      <c r="J39" s="69">
        <f t="shared" si="5"/>
        <v>101.27931769722815</v>
      </c>
      <c r="K39" s="284" t="s">
        <v>389</v>
      </c>
    </row>
    <row r="40" spans="1:11" ht="15">
      <c r="A40" s="271" t="s">
        <v>33</v>
      </c>
      <c r="B40" s="274">
        <v>4</v>
      </c>
      <c r="C40" s="177"/>
      <c r="D40" s="298" t="s">
        <v>50</v>
      </c>
      <c r="E40" s="298"/>
      <c r="F40" s="298"/>
      <c r="G40" s="298"/>
      <c r="H40" s="298"/>
      <c r="I40" s="298"/>
      <c r="J40" s="298"/>
      <c r="K40" s="298"/>
    </row>
    <row r="41" spans="1:11" ht="45">
      <c r="A41" s="272" t="s">
        <v>33</v>
      </c>
      <c r="B41" s="272" t="s">
        <v>51</v>
      </c>
      <c r="C41" s="72">
        <v>1</v>
      </c>
      <c r="D41" s="284" t="s">
        <v>52</v>
      </c>
      <c r="E41" s="182" t="s">
        <v>42</v>
      </c>
      <c r="F41" s="68">
        <v>1202.8</v>
      </c>
      <c r="G41" s="43">
        <v>1200</v>
      </c>
      <c r="H41" s="68">
        <v>1300</v>
      </c>
      <c r="I41" s="79">
        <f t="shared" si="4"/>
        <v>108.33333333333333</v>
      </c>
      <c r="J41" s="69">
        <f t="shared" si="5"/>
        <v>108.08114399733955</v>
      </c>
      <c r="K41" s="283" t="s">
        <v>545</v>
      </c>
    </row>
    <row r="42" spans="1:11" ht="120">
      <c r="A42" s="272" t="s">
        <v>33</v>
      </c>
      <c r="B42" s="272" t="s">
        <v>51</v>
      </c>
      <c r="C42" s="72">
        <v>2</v>
      </c>
      <c r="D42" s="230" t="s">
        <v>53</v>
      </c>
      <c r="E42" s="185" t="s">
        <v>35</v>
      </c>
      <c r="F42" s="68">
        <v>2</v>
      </c>
      <c r="G42" s="43">
        <v>5</v>
      </c>
      <c r="H42" s="68">
        <v>6</v>
      </c>
      <c r="I42" s="79">
        <f t="shared" si="4"/>
        <v>120</v>
      </c>
      <c r="J42" s="69">
        <f t="shared" si="5"/>
        <v>300</v>
      </c>
      <c r="K42" s="283" t="s">
        <v>445</v>
      </c>
    </row>
    <row r="43" spans="1:11" ht="45">
      <c r="A43" s="272" t="s">
        <v>33</v>
      </c>
      <c r="B43" s="272" t="s">
        <v>51</v>
      </c>
      <c r="C43" s="72">
        <v>3</v>
      </c>
      <c r="D43" s="230" t="s">
        <v>54</v>
      </c>
      <c r="E43" s="185" t="s">
        <v>35</v>
      </c>
      <c r="F43" s="68">
        <v>8</v>
      </c>
      <c r="G43" s="43">
        <v>37</v>
      </c>
      <c r="H43" s="68">
        <v>8</v>
      </c>
      <c r="I43" s="79">
        <f t="shared" si="4"/>
        <v>21.621621621621621</v>
      </c>
      <c r="J43" s="69">
        <f t="shared" si="5"/>
        <v>100</v>
      </c>
      <c r="K43" s="283" t="s">
        <v>544</v>
      </c>
    </row>
    <row r="44" spans="1:11" ht="15">
      <c r="A44" s="271" t="s">
        <v>33</v>
      </c>
      <c r="B44" s="274">
        <v>5</v>
      </c>
      <c r="C44" s="73"/>
      <c r="D44" s="298" t="s">
        <v>55</v>
      </c>
      <c r="E44" s="298"/>
      <c r="F44" s="298"/>
      <c r="G44" s="298"/>
      <c r="H44" s="298"/>
      <c r="I44" s="298"/>
      <c r="J44" s="298"/>
      <c r="K44" s="298"/>
    </row>
    <row r="45" spans="1:11" ht="48" customHeight="1">
      <c r="A45" s="272" t="s">
        <v>33</v>
      </c>
      <c r="B45" s="272" t="s">
        <v>56</v>
      </c>
      <c r="C45" s="72">
        <v>1</v>
      </c>
      <c r="D45" s="179" t="s">
        <v>57</v>
      </c>
      <c r="E45" s="185" t="s">
        <v>24</v>
      </c>
      <c r="F45" s="69">
        <v>1</v>
      </c>
      <c r="G45" s="43">
        <v>0</v>
      </c>
      <c r="H45" s="69">
        <v>1</v>
      </c>
      <c r="I45" s="79">
        <v>100</v>
      </c>
      <c r="J45" s="69">
        <f t="shared" ref="J45" si="6">H45/F45*100</f>
        <v>100</v>
      </c>
    </row>
    <row r="46" spans="1:11" ht="49.5" customHeight="1">
      <c r="A46" s="272" t="s">
        <v>33</v>
      </c>
      <c r="B46" s="272" t="s">
        <v>56</v>
      </c>
      <c r="C46" s="72">
        <v>2</v>
      </c>
      <c r="D46" s="179" t="s">
        <v>58</v>
      </c>
      <c r="E46" s="185" t="s">
        <v>35</v>
      </c>
      <c r="F46" s="68">
        <v>14</v>
      </c>
      <c r="G46" s="43">
        <v>14</v>
      </c>
      <c r="H46" s="69">
        <v>15</v>
      </c>
      <c r="I46" s="79">
        <f t="shared" ref="I46" si="7">H46/G46*100</f>
        <v>107.14285714285714</v>
      </c>
      <c r="J46" s="69">
        <f t="shared" ref="J46" si="8">H46/F46*100</f>
        <v>107.14285714285714</v>
      </c>
      <c r="K46" s="281" t="s">
        <v>365</v>
      </c>
    </row>
    <row r="47" spans="1:11" ht="33.75" customHeight="1">
      <c r="A47" s="272" t="s">
        <v>33</v>
      </c>
      <c r="B47" s="272" t="s">
        <v>56</v>
      </c>
      <c r="C47" s="72">
        <v>3</v>
      </c>
      <c r="D47" s="179" t="s">
        <v>59</v>
      </c>
      <c r="E47" s="185" t="s">
        <v>60</v>
      </c>
      <c r="F47" s="68">
        <v>8</v>
      </c>
      <c r="G47" s="43">
        <v>4</v>
      </c>
      <c r="H47" s="69">
        <v>5</v>
      </c>
      <c r="I47" s="79">
        <f t="shared" ref="I47:I49" si="9">H47/G47*100</f>
        <v>125</v>
      </c>
      <c r="J47" s="69">
        <f t="shared" ref="J47:J49" si="10">H47/F47*100</f>
        <v>62.5</v>
      </c>
      <c r="K47" s="282"/>
    </row>
    <row r="48" spans="1:11" ht="75">
      <c r="A48" s="272" t="s">
        <v>33</v>
      </c>
      <c r="B48" s="272" t="s">
        <v>56</v>
      </c>
      <c r="C48" s="72">
        <v>4</v>
      </c>
      <c r="D48" s="179" t="s">
        <v>61</v>
      </c>
      <c r="E48" s="185" t="s">
        <v>35</v>
      </c>
      <c r="F48" s="68">
        <v>25</v>
      </c>
      <c r="G48" s="43">
        <v>28</v>
      </c>
      <c r="H48" s="69">
        <v>28</v>
      </c>
      <c r="I48" s="79">
        <f t="shared" si="9"/>
        <v>100</v>
      </c>
      <c r="J48" s="69">
        <f t="shared" si="10"/>
        <v>112.00000000000001</v>
      </c>
      <c r="K48" s="283" t="s">
        <v>446</v>
      </c>
    </row>
    <row r="49" spans="1:11" ht="165">
      <c r="A49" s="272" t="s">
        <v>33</v>
      </c>
      <c r="B49" s="272" t="s">
        <v>56</v>
      </c>
      <c r="C49" s="72">
        <v>5</v>
      </c>
      <c r="D49" s="179" t="s">
        <v>62</v>
      </c>
      <c r="E49" s="185" t="s">
        <v>35</v>
      </c>
      <c r="F49" s="68">
        <v>6</v>
      </c>
      <c r="G49" s="43">
        <v>5</v>
      </c>
      <c r="H49" s="69">
        <v>5</v>
      </c>
      <c r="I49" s="79">
        <f t="shared" si="9"/>
        <v>100</v>
      </c>
      <c r="J49" s="69">
        <f t="shared" si="10"/>
        <v>83.333333333333343</v>
      </c>
      <c r="K49" s="283" t="s">
        <v>535</v>
      </c>
    </row>
  </sheetData>
  <mergeCells count="17">
    <mergeCell ref="D40:K40"/>
    <mergeCell ref="D44:K44"/>
    <mergeCell ref="D12:K12"/>
    <mergeCell ref="D9:K9"/>
    <mergeCell ref="J7:J8"/>
    <mergeCell ref="K7:K8"/>
    <mergeCell ref="I7:I8"/>
    <mergeCell ref="D7:D8"/>
    <mergeCell ref="E7:E8"/>
    <mergeCell ref="F7:H7"/>
    <mergeCell ref="D28:K28"/>
    <mergeCell ref="D34:K34"/>
    <mergeCell ref="A5:K5"/>
    <mergeCell ref="A4:K4"/>
    <mergeCell ref="A6:K6"/>
    <mergeCell ref="A7:B8"/>
    <mergeCell ref="C7:C8"/>
  </mergeCells>
  <hyperlinks>
    <hyperlink ref="J7" location="Par1846" display="Par1846"/>
  </hyperlinks>
  <pageMargins left="0.7" right="0.7" top="0.75" bottom="0.75" header="0.3" footer="0.3"/>
  <pageSetup paperSize="9" scale="53" orientation="landscape" horizontalDpi="180" verticalDpi="180" r:id="rId1"/>
  <rowBreaks count="1" manualBreakCount="1">
    <brk id="38" max="10" man="1"/>
  </rowBreaks>
</worksheet>
</file>

<file path=xl/worksheets/sheet2.xml><?xml version="1.0" encoding="utf-8"?>
<worksheet xmlns="http://schemas.openxmlformats.org/spreadsheetml/2006/main" xmlns:r="http://schemas.openxmlformats.org/officeDocument/2006/relationships">
  <dimension ref="A1:K100"/>
  <sheetViews>
    <sheetView view="pageBreakPreview" topLeftCell="A95" zoomScale="55" zoomScaleNormal="72" zoomScaleSheetLayoutView="55" workbookViewId="0">
      <selection activeCell="I95" sqref="I95"/>
    </sheetView>
  </sheetViews>
  <sheetFormatPr defaultRowHeight="15.75"/>
  <cols>
    <col min="1" max="1" width="4.42578125" style="63" customWidth="1"/>
    <col min="2" max="2" width="5.42578125" style="53" customWidth="1"/>
    <col min="3" max="3" width="5.42578125" style="63" customWidth="1"/>
    <col min="4" max="4" width="5.28515625" style="63" customWidth="1"/>
    <col min="5" max="5" width="56" style="64" customWidth="1"/>
    <col min="6" max="6" width="24.7109375" style="64" customWidth="1"/>
    <col min="7" max="7" width="18.5703125" style="64" customWidth="1"/>
    <col min="8" max="8" width="21.140625" style="219" customWidth="1"/>
    <col min="9" max="9" width="60.28515625" style="64" customWidth="1"/>
    <col min="10" max="10" width="85.140625" style="64" customWidth="1"/>
    <col min="11" max="11" width="19.140625" style="64" customWidth="1"/>
  </cols>
  <sheetData>
    <row r="1" spans="1:11">
      <c r="A1" s="309" t="s">
        <v>99</v>
      </c>
      <c r="B1" s="309"/>
      <c r="C1" s="309"/>
      <c r="D1" s="309"/>
      <c r="E1" s="309"/>
      <c r="F1" s="309"/>
      <c r="G1" s="309"/>
      <c r="H1" s="309"/>
      <c r="I1" s="309"/>
      <c r="J1" s="309"/>
      <c r="K1" s="309"/>
    </row>
    <row r="2" spans="1:11">
      <c r="A2" s="309" t="s">
        <v>515</v>
      </c>
      <c r="B2" s="309"/>
      <c r="C2" s="309"/>
      <c r="D2" s="309"/>
      <c r="E2" s="309"/>
      <c r="F2" s="309"/>
      <c r="G2" s="309"/>
      <c r="H2" s="309"/>
      <c r="I2" s="309"/>
      <c r="J2" s="309"/>
      <c r="K2" s="309"/>
    </row>
    <row r="3" spans="1:11">
      <c r="A3" s="254"/>
      <c r="B3" s="255"/>
      <c r="C3" s="254"/>
      <c r="D3" s="254"/>
      <c r="E3" s="256"/>
      <c r="F3" s="256"/>
      <c r="G3" s="256"/>
      <c r="H3" s="256"/>
      <c r="I3" s="256"/>
      <c r="J3" s="256"/>
      <c r="K3" s="256"/>
    </row>
    <row r="4" spans="1:11">
      <c r="A4" s="310" t="s">
        <v>516</v>
      </c>
      <c r="B4" s="310"/>
      <c r="C4" s="310"/>
      <c r="D4" s="310"/>
      <c r="E4" s="310"/>
      <c r="F4" s="310"/>
      <c r="G4" s="310"/>
      <c r="H4" s="310"/>
      <c r="I4" s="310"/>
      <c r="J4" s="310"/>
      <c r="K4" s="310"/>
    </row>
    <row r="5" spans="1:11">
      <c r="A5" s="56"/>
      <c r="B5" s="55"/>
      <c r="C5" s="56"/>
      <c r="D5" s="56"/>
      <c r="E5" s="45"/>
      <c r="F5" s="45"/>
      <c r="G5" s="45"/>
      <c r="H5" s="45"/>
      <c r="I5" s="45"/>
      <c r="J5" s="57"/>
      <c r="K5" s="57"/>
    </row>
    <row r="6" spans="1:11" ht="36" customHeight="1">
      <c r="A6" s="311" t="s">
        <v>100</v>
      </c>
      <c r="B6" s="311"/>
      <c r="C6" s="311"/>
      <c r="D6" s="311"/>
      <c r="E6" s="311" t="s">
        <v>101</v>
      </c>
      <c r="F6" s="313" t="s">
        <v>102</v>
      </c>
      <c r="G6" s="311" t="s">
        <v>103</v>
      </c>
      <c r="H6" s="311" t="s">
        <v>104</v>
      </c>
      <c r="I6" s="315" t="s">
        <v>105</v>
      </c>
      <c r="J6" s="315" t="s">
        <v>106</v>
      </c>
      <c r="K6" s="311" t="s">
        <v>107</v>
      </c>
    </row>
    <row r="7" spans="1:11" ht="31.5">
      <c r="A7" s="257" t="s">
        <v>8</v>
      </c>
      <c r="B7" s="258" t="s">
        <v>108</v>
      </c>
      <c r="C7" s="257" t="s">
        <v>109</v>
      </c>
      <c r="D7" s="257" t="s">
        <v>110</v>
      </c>
      <c r="E7" s="312"/>
      <c r="F7" s="314"/>
      <c r="G7" s="312"/>
      <c r="H7" s="312"/>
      <c r="I7" s="316"/>
      <c r="J7" s="316"/>
      <c r="K7" s="312"/>
    </row>
    <row r="8" spans="1:11">
      <c r="A8" s="215">
        <v>5</v>
      </c>
      <c r="B8" s="52">
        <v>1</v>
      </c>
      <c r="C8" s="215"/>
      <c r="D8" s="215"/>
      <c r="E8" s="317" t="s">
        <v>111</v>
      </c>
      <c r="F8" s="317"/>
      <c r="G8" s="317"/>
      <c r="H8" s="317"/>
      <c r="I8" s="317"/>
      <c r="J8" s="317"/>
      <c r="K8" s="317"/>
    </row>
    <row r="9" spans="1:11" s="29" customFormat="1" ht="71.25" customHeight="1">
      <c r="A9" s="215" t="s">
        <v>33</v>
      </c>
      <c r="B9" s="52">
        <v>1</v>
      </c>
      <c r="C9" s="215" t="s">
        <v>167</v>
      </c>
      <c r="D9" s="215"/>
      <c r="E9" s="46" t="s">
        <v>453</v>
      </c>
      <c r="F9" s="46" t="s">
        <v>352</v>
      </c>
      <c r="G9" s="176" t="s">
        <v>368</v>
      </c>
      <c r="H9" s="176" t="s">
        <v>444</v>
      </c>
      <c r="I9" s="46" t="s">
        <v>113</v>
      </c>
      <c r="J9" s="46"/>
      <c r="K9" s="46"/>
    </row>
    <row r="10" spans="1:11" s="29" customFormat="1" ht="47.25">
      <c r="A10" s="215" t="s">
        <v>33</v>
      </c>
      <c r="B10" s="52">
        <v>1</v>
      </c>
      <c r="C10" s="215" t="s">
        <v>167</v>
      </c>
      <c r="D10" s="215" t="s">
        <v>200</v>
      </c>
      <c r="E10" s="46" t="s">
        <v>454</v>
      </c>
      <c r="F10" s="46" t="s">
        <v>352</v>
      </c>
      <c r="G10" s="176" t="s">
        <v>368</v>
      </c>
      <c r="H10" s="176" t="s">
        <v>444</v>
      </c>
      <c r="I10" s="46"/>
      <c r="J10" s="46"/>
      <c r="K10" s="46"/>
    </row>
    <row r="11" spans="1:11" s="29" customFormat="1" ht="38.25" customHeight="1">
      <c r="A11" s="215" t="s">
        <v>33</v>
      </c>
      <c r="B11" s="52">
        <v>1</v>
      </c>
      <c r="C11" s="215" t="s">
        <v>167</v>
      </c>
      <c r="D11" s="215" t="s">
        <v>34</v>
      </c>
      <c r="E11" s="46" t="s">
        <v>455</v>
      </c>
      <c r="F11" s="46" t="s">
        <v>352</v>
      </c>
      <c r="G11" s="176" t="s">
        <v>368</v>
      </c>
      <c r="H11" s="176" t="s">
        <v>444</v>
      </c>
      <c r="I11" s="46"/>
      <c r="J11" s="46" t="s">
        <v>496</v>
      </c>
      <c r="K11" s="46"/>
    </row>
    <row r="12" spans="1:11" s="29" customFormat="1" ht="56.25" customHeight="1">
      <c r="A12" s="215" t="s">
        <v>33</v>
      </c>
      <c r="B12" s="52">
        <v>1</v>
      </c>
      <c r="C12" s="215" t="s">
        <v>175</v>
      </c>
      <c r="D12" s="215"/>
      <c r="E12" s="46" t="s">
        <v>63</v>
      </c>
      <c r="F12" s="46" t="s">
        <v>352</v>
      </c>
      <c r="G12" s="46" t="s">
        <v>456</v>
      </c>
      <c r="H12" s="176" t="s">
        <v>452</v>
      </c>
      <c r="I12" s="46"/>
      <c r="J12" s="46"/>
      <c r="K12" s="46"/>
    </row>
    <row r="13" spans="1:11" s="89" customFormat="1" ht="113.25" customHeight="1">
      <c r="A13" s="215" t="s">
        <v>33</v>
      </c>
      <c r="B13" s="52">
        <v>1</v>
      </c>
      <c r="C13" s="215" t="s">
        <v>175</v>
      </c>
      <c r="D13" s="215" t="s">
        <v>200</v>
      </c>
      <c r="E13" s="46" t="s">
        <v>64</v>
      </c>
      <c r="F13" s="46" t="s">
        <v>352</v>
      </c>
      <c r="G13" s="176" t="s">
        <v>368</v>
      </c>
      <c r="H13" s="176" t="s">
        <v>444</v>
      </c>
      <c r="I13" s="46" t="s">
        <v>65</v>
      </c>
      <c r="J13" s="46"/>
      <c r="K13" s="46"/>
    </row>
    <row r="14" spans="1:11" s="29" customFormat="1" ht="90" customHeight="1">
      <c r="A14" s="215" t="s">
        <v>33</v>
      </c>
      <c r="B14" s="52">
        <v>1</v>
      </c>
      <c r="C14" s="215" t="s">
        <v>175</v>
      </c>
      <c r="D14" s="215" t="s">
        <v>114</v>
      </c>
      <c r="E14" s="46" t="s">
        <v>66</v>
      </c>
      <c r="F14" s="46" t="s">
        <v>352</v>
      </c>
      <c r="G14" s="176" t="s">
        <v>451</v>
      </c>
      <c r="H14" s="176" t="s">
        <v>349</v>
      </c>
      <c r="I14" s="46" t="s">
        <v>67</v>
      </c>
      <c r="J14" s="220" t="s">
        <v>68</v>
      </c>
      <c r="K14" s="46"/>
    </row>
    <row r="15" spans="1:11" s="89" customFormat="1" ht="85.5" customHeight="1">
      <c r="A15" s="215" t="s">
        <v>33</v>
      </c>
      <c r="B15" s="52">
        <v>1</v>
      </c>
      <c r="C15" s="215" t="s">
        <v>175</v>
      </c>
      <c r="D15" s="215" t="s">
        <v>115</v>
      </c>
      <c r="E15" s="46" t="s">
        <v>457</v>
      </c>
      <c r="F15" s="46" t="s">
        <v>352</v>
      </c>
      <c r="G15" s="176" t="s">
        <v>368</v>
      </c>
      <c r="H15" s="176" t="s">
        <v>452</v>
      </c>
      <c r="I15" s="46" t="s">
        <v>67</v>
      </c>
      <c r="J15" s="46" t="s">
        <v>458</v>
      </c>
      <c r="K15" s="46"/>
    </row>
    <row r="16" spans="1:11" s="89" customFormat="1" ht="68.25" customHeight="1">
      <c r="A16" s="215" t="s">
        <v>33</v>
      </c>
      <c r="B16" s="52">
        <v>1</v>
      </c>
      <c r="C16" s="215" t="s">
        <v>175</v>
      </c>
      <c r="D16" s="215">
        <v>2</v>
      </c>
      <c r="E16" s="46" t="s">
        <v>71</v>
      </c>
      <c r="F16" s="176" t="s">
        <v>352</v>
      </c>
      <c r="G16" s="176" t="s">
        <v>368</v>
      </c>
      <c r="H16" s="176" t="s">
        <v>444</v>
      </c>
      <c r="I16" s="46" t="s">
        <v>72</v>
      </c>
      <c r="J16" s="46"/>
      <c r="K16" s="46">
        <v>1</v>
      </c>
    </row>
    <row r="17" spans="1:11" s="89" customFormat="1" ht="115.5" customHeight="1">
      <c r="A17" s="215" t="s">
        <v>33</v>
      </c>
      <c r="B17" s="52">
        <v>1</v>
      </c>
      <c r="C17" s="215" t="s">
        <v>175</v>
      </c>
      <c r="D17" s="215" t="s">
        <v>117</v>
      </c>
      <c r="E17" s="46" t="s">
        <v>459</v>
      </c>
      <c r="F17" s="176" t="s">
        <v>352</v>
      </c>
      <c r="G17" s="176" t="s">
        <v>368</v>
      </c>
      <c r="H17" s="176" t="s">
        <v>444</v>
      </c>
      <c r="I17" s="46"/>
      <c r="J17" s="46" t="s">
        <v>350</v>
      </c>
      <c r="K17" s="46"/>
    </row>
    <row r="18" spans="1:11" s="89" customFormat="1" ht="130.5" customHeight="1">
      <c r="A18" s="215" t="s">
        <v>33</v>
      </c>
      <c r="B18" s="52">
        <v>1</v>
      </c>
      <c r="C18" s="215" t="s">
        <v>175</v>
      </c>
      <c r="D18" s="215" t="s">
        <v>118</v>
      </c>
      <c r="E18" s="46" t="s">
        <v>73</v>
      </c>
      <c r="F18" s="176" t="s">
        <v>352</v>
      </c>
      <c r="G18" s="176" t="s">
        <v>368</v>
      </c>
      <c r="H18" s="176" t="s">
        <v>452</v>
      </c>
      <c r="I18" s="46"/>
      <c r="J18" s="46" t="s">
        <v>348</v>
      </c>
      <c r="K18" s="46"/>
    </row>
    <row r="19" spans="1:11" s="89" customFormat="1" ht="200.25" customHeight="1">
      <c r="A19" s="222" t="s">
        <v>33</v>
      </c>
      <c r="B19" s="108">
        <v>1</v>
      </c>
      <c r="C19" s="222" t="s">
        <v>175</v>
      </c>
      <c r="D19" s="222" t="s">
        <v>119</v>
      </c>
      <c r="E19" s="223" t="s">
        <v>74</v>
      </c>
      <c r="F19" s="46" t="s">
        <v>352</v>
      </c>
      <c r="G19" s="176" t="s">
        <v>368</v>
      </c>
      <c r="H19" s="176" t="s">
        <v>452</v>
      </c>
      <c r="I19" s="223"/>
      <c r="J19" s="220" t="s">
        <v>460</v>
      </c>
      <c r="K19" s="46"/>
    </row>
    <row r="20" spans="1:11" s="29" customFormat="1" ht="128.25" customHeight="1">
      <c r="A20" s="222" t="s">
        <v>33</v>
      </c>
      <c r="B20" s="108">
        <v>1</v>
      </c>
      <c r="C20" s="222" t="s">
        <v>175</v>
      </c>
      <c r="D20" s="222" t="s">
        <v>120</v>
      </c>
      <c r="E20" s="223" t="s">
        <v>75</v>
      </c>
      <c r="F20" s="46" t="s">
        <v>352</v>
      </c>
      <c r="G20" s="176" t="s">
        <v>368</v>
      </c>
      <c r="H20" s="176" t="s">
        <v>452</v>
      </c>
      <c r="I20" s="223"/>
      <c r="J20" s="223" t="s">
        <v>461</v>
      </c>
      <c r="K20" s="46"/>
    </row>
    <row r="21" spans="1:11" s="29" customFormat="1" ht="87" customHeight="1">
      <c r="A21" s="215" t="s">
        <v>33</v>
      </c>
      <c r="B21" s="52">
        <v>1</v>
      </c>
      <c r="C21" s="215" t="s">
        <v>175</v>
      </c>
      <c r="D21" s="215">
        <v>3</v>
      </c>
      <c r="E21" s="46" t="s">
        <v>76</v>
      </c>
      <c r="F21" s="46" t="s">
        <v>352</v>
      </c>
      <c r="G21" s="176" t="s">
        <v>368</v>
      </c>
      <c r="H21" s="176" t="s">
        <v>452</v>
      </c>
      <c r="I21" s="46" t="s">
        <v>77</v>
      </c>
      <c r="J21" s="46" t="s">
        <v>318</v>
      </c>
      <c r="K21" s="46"/>
    </row>
    <row r="22" spans="1:11" s="29" customFormat="1" ht="118.5" customHeight="1">
      <c r="A22" s="215" t="s">
        <v>33</v>
      </c>
      <c r="B22" s="215">
        <v>1</v>
      </c>
      <c r="C22" s="215" t="s">
        <v>175</v>
      </c>
      <c r="D22" s="215">
        <v>4</v>
      </c>
      <c r="E22" s="46" t="s">
        <v>78</v>
      </c>
      <c r="F22" s="46" t="s">
        <v>352</v>
      </c>
      <c r="G22" s="176" t="s">
        <v>368</v>
      </c>
      <c r="H22" s="176" t="s">
        <v>452</v>
      </c>
      <c r="I22" s="46" t="s">
        <v>79</v>
      </c>
      <c r="J22" s="46" t="s">
        <v>462</v>
      </c>
      <c r="K22" s="46"/>
    </row>
    <row r="23" spans="1:11" s="29" customFormat="1" ht="78.75">
      <c r="A23" s="215" t="s">
        <v>33</v>
      </c>
      <c r="B23" s="215">
        <v>1</v>
      </c>
      <c r="C23" s="215" t="s">
        <v>175</v>
      </c>
      <c r="D23" s="215">
        <v>5</v>
      </c>
      <c r="E23" s="46" t="s">
        <v>80</v>
      </c>
      <c r="F23" s="46" t="s">
        <v>352</v>
      </c>
      <c r="G23" s="176" t="s">
        <v>368</v>
      </c>
      <c r="H23" s="176" t="s">
        <v>452</v>
      </c>
      <c r="I23" s="46" t="s">
        <v>81</v>
      </c>
      <c r="J23" s="46" t="s">
        <v>463</v>
      </c>
      <c r="K23" s="46"/>
    </row>
    <row r="24" spans="1:11" s="29" customFormat="1" ht="47.25">
      <c r="A24" s="215" t="s">
        <v>33</v>
      </c>
      <c r="B24" s="215" t="s">
        <v>200</v>
      </c>
      <c r="C24" s="215" t="s">
        <v>175</v>
      </c>
      <c r="D24" s="215" t="s">
        <v>121</v>
      </c>
      <c r="E24" s="46" t="s">
        <v>320</v>
      </c>
      <c r="F24" s="46" t="s">
        <v>352</v>
      </c>
      <c r="G24" s="176" t="s">
        <v>368</v>
      </c>
      <c r="H24" s="176" t="s">
        <v>452</v>
      </c>
      <c r="I24" s="46" t="s">
        <v>70</v>
      </c>
      <c r="J24" s="46" t="s">
        <v>464</v>
      </c>
      <c r="K24" s="46"/>
    </row>
    <row r="25" spans="1:11" s="29" customFormat="1" ht="105.75" customHeight="1">
      <c r="A25" s="215" t="s">
        <v>33</v>
      </c>
      <c r="B25" s="215">
        <v>1</v>
      </c>
      <c r="C25" s="215" t="s">
        <v>175</v>
      </c>
      <c r="D25" s="215" t="s">
        <v>230</v>
      </c>
      <c r="E25" s="46" t="s">
        <v>82</v>
      </c>
      <c r="F25" s="46" t="s">
        <v>352</v>
      </c>
      <c r="G25" s="176" t="s">
        <v>368</v>
      </c>
      <c r="H25" s="176" t="s">
        <v>452</v>
      </c>
      <c r="I25" s="46" t="s">
        <v>83</v>
      </c>
      <c r="J25" s="46"/>
      <c r="K25" s="46"/>
    </row>
    <row r="26" spans="1:11" s="29" customFormat="1" ht="53.25" customHeight="1">
      <c r="A26" s="215" t="s">
        <v>33</v>
      </c>
      <c r="B26" s="215">
        <v>1</v>
      </c>
      <c r="C26" s="215" t="s">
        <v>175</v>
      </c>
      <c r="D26" s="215" t="s">
        <v>122</v>
      </c>
      <c r="E26" s="46" t="s">
        <v>84</v>
      </c>
      <c r="F26" s="46" t="s">
        <v>352</v>
      </c>
      <c r="G26" s="176" t="s">
        <v>368</v>
      </c>
      <c r="H26" s="176" t="s">
        <v>452</v>
      </c>
      <c r="I26" s="46"/>
      <c r="J26" s="46" t="s">
        <v>351</v>
      </c>
      <c r="K26" s="46"/>
    </row>
    <row r="27" spans="1:11" s="29" customFormat="1" ht="206.25" customHeight="1">
      <c r="A27" s="215" t="s">
        <v>33</v>
      </c>
      <c r="B27" s="215">
        <v>1</v>
      </c>
      <c r="C27" s="215" t="s">
        <v>175</v>
      </c>
      <c r="D27" s="215" t="s">
        <v>123</v>
      </c>
      <c r="E27" s="46" t="s">
        <v>85</v>
      </c>
      <c r="F27" s="46" t="s">
        <v>352</v>
      </c>
      <c r="G27" s="176" t="s">
        <v>368</v>
      </c>
      <c r="H27" s="176" t="s">
        <v>452</v>
      </c>
      <c r="I27" s="46"/>
      <c r="J27" s="226" t="s">
        <v>465</v>
      </c>
      <c r="K27" s="46"/>
    </row>
    <row r="28" spans="1:11" s="29" customFormat="1" ht="123" customHeight="1">
      <c r="A28" s="231" t="s">
        <v>33</v>
      </c>
      <c r="B28" s="232" t="s">
        <v>200</v>
      </c>
      <c r="C28" s="232" t="s">
        <v>175</v>
      </c>
      <c r="D28" s="232" t="s">
        <v>466</v>
      </c>
      <c r="E28" s="48" t="s">
        <v>467</v>
      </c>
      <c r="F28" s="107" t="s">
        <v>343</v>
      </c>
      <c r="G28" s="107" t="s">
        <v>368</v>
      </c>
      <c r="H28" s="107" t="s">
        <v>355</v>
      </c>
      <c r="I28" s="259"/>
      <c r="J28" s="237" t="s">
        <v>487</v>
      </c>
      <c r="K28" s="46"/>
    </row>
    <row r="29" spans="1:11" s="29" customFormat="1" ht="158.25" customHeight="1">
      <c r="A29" s="231" t="s">
        <v>33</v>
      </c>
      <c r="B29" s="232" t="s">
        <v>200</v>
      </c>
      <c r="C29" s="232" t="s">
        <v>175</v>
      </c>
      <c r="D29" s="232" t="s">
        <v>468</v>
      </c>
      <c r="E29" s="233" t="s">
        <v>469</v>
      </c>
      <c r="F29" s="107" t="s">
        <v>343</v>
      </c>
      <c r="G29" s="107" t="s">
        <v>368</v>
      </c>
      <c r="H29" s="107" t="s">
        <v>355</v>
      </c>
      <c r="I29" s="46" t="s">
        <v>65</v>
      </c>
      <c r="J29" s="226" t="s">
        <v>505</v>
      </c>
      <c r="K29" s="46"/>
    </row>
    <row r="30" spans="1:11" s="29" customFormat="1" ht="114" customHeight="1">
      <c r="A30" s="231" t="s">
        <v>33</v>
      </c>
      <c r="B30" s="232" t="s">
        <v>200</v>
      </c>
      <c r="C30" s="232" t="s">
        <v>175</v>
      </c>
      <c r="D30" s="232" t="s">
        <v>470</v>
      </c>
      <c r="E30" s="46" t="s">
        <v>471</v>
      </c>
      <c r="F30" s="107" t="s">
        <v>343</v>
      </c>
      <c r="G30" s="235" t="s">
        <v>368</v>
      </c>
      <c r="H30" s="236" t="s">
        <v>452</v>
      </c>
      <c r="I30" s="46"/>
      <c r="J30" s="226" t="s">
        <v>539</v>
      </c>
      <c r="K30" s="46"/>
    </row>
    <row r="31" spans="1:11" s="29" customFormat="1" ht="75.75" customHeight="1">
      <c r="A31" s="215" t="s">
        <v>33</v>
      </c>
      <c r="B31" s="215">
        <v>1</v>
      </c>
      <c r="C31" s="215" t="s">
        <v>178</v>
      </c>
      <c r="D31" s="215"/>
      <c r="E31" s="46" t="s">
        <v>86</v>
      </c>
      <c r="F31" s="46" t="s">
        <v>352</v>
      </c>
      <c r="G31" s="176" t="s">
        <v>368</v>
      </c>
      <c r="H31" s="176" t="s">
        <v>452</v>
      </c>
      <c r="I31" s="46" t="s">
        <v>91</v>
      </c>
      <c r="J31" s="225" t="s">
        <v>472</v>
      </c>
      <c r="K31" s="46"/>
    </row>
    <row r="32" spans="1:11" s="29" customFormat="1" ht="90" hidden="1" customHeight="1">
      <c r="A32" s="318">
        <v>5</v>
      </c>
      <c r="B32" s="318">
        <v>1</v>
      </c>
      <c r="C32" s="318">
        <v>4</v>
      </c>
      <c r="D32" s="318">
        <v>2</v>
      </c>
      <c r="E32" s="46" t="s">
        <v>88</v>
      </c>
      <c r="F32" s="46" t="s">
        <v>352</v>
      </c>
      <c r="G32" s="176" t="s">
        <v>368</v>
      </c>
      <c r="H32" s="176" t="s">
        <v>452</v>
      </c>
      <c r="I32" s="326"/>
      <c r="J32" s="46" t="s">
        <v>92</v>
      </c>
      <c r="K32" s="326"/>
    </row>
    <row r="33" spans="1:11" s="29" customFormat="1" ht="60" hidden="1" customHeight="1">
      <c r="A33" s="318"/>
      <c r="B33" s="318"/>
      <c r="C33" s="318"/>
      <c r="D33" s="318"/>
      <c r="E33" s="46" t="s">
        <v>89</v>
      </c>
      <c r="F33" s="46" t="s">
        <v>352</v>
      </c>
      <c r="G33" s="176" t="s">
        <v>368</v>
      </c>
      <c r="H33" s="176" t="s">
        <v>452</v>
      </c>
      <c r="I33" s="326"/>
      <c r="J33" s="46" t="s">
        <v>93</v>
      </c>
      <c r="K33" s="326"/>
    </row>
    <row r="34" spans="1:11" s="29" customFormat="1" ht="409.5" hidden="1" customHeight="1">
      <c r="A34" s="318"/>
      <c r="B34" s="318"/>
      <c r="C34" s="318"/>
      <c r="D34" s="318"/>
      <c r="E34" s="46" t="s">
        <v>90</v>
      </c>
      <c r="F34" s="46" t="s">
        <v>352</v>
      </c>
      <c r="G34" s="176" t="s">
        <v>368</v>
      </c>
      <c r="H34" s="176" t="s">
        <v>452</v>
      </c>
      <c r="I34" s="326"/>
      <c r="J34" s="46" t="s">
        <v>94</v>
      </c>
      <c r="K34" s="326"/>
    </row>
    <row r="35" spans="1:11" s="29" customFormat="1" ht="137.25" customHeight="1">
      <c r="A35" s="215" t="s">
        <v>33</v>
      </c>
      <c r="B35" s="215">
        <v>1</v>
      </c>
      <c r="C35" s="215" t="s">
        <v>178</v>
      </c>
      <c r="D35" s="215">
        <v>1</v>
      </c>
      <c r="E35" s="46" t="s">
        <v>87</v>
      </c>
      <c r="F35" s="176" t="s">
        <v>352</v>
      </c>
      <c r="G35" s="176" t="s">
        <v>368</v>
      </c>
      <c r="H35" s="176" t="s">
        <v>452</v>
      </c>
      <c r="I35" s="46" t="s">
        <v>87</v>
      </c>
      <c r="J35" s="226" t="s">
        <v>473</v>
      </c>
      <c r="K35" s="46"/>
    </row>
    <row r="36" spans="1:11" s="29" customFormat="1" ht="222" customHeight="1">
      <c r="A36" s="215" t="s">
        <v>33</v>
      </c>
      <c r="B36" s="215">
        <v>1</v>
      </c>
      <c r="C36" s="215" t="s">
        <v>178</v>
      </c>
      <c r="D36" s="215">
        <v>2</v>
      </c>
      <c r="E36" s="46" t="s">
        <v>124</v>
      </c>
      <c r="F36" s="176" t="s">
        <v>352</v>
      </c>
      <c r="G36" s="176" t="s">
        <v>368</v>
      </c>
      <c r="H36" s="176" t="s">
        <v>452</v>
      </c>
      <c r="I36" s="46" t="s">
        <v>91</v>
      </c>
      <c r="J36" s="46" t="s">
        <v>474</v>
      </c>
      <c r="K36" s="46"/>
    </row>
    <row r="37" spans="1:11" s="29" customFormat="1" ht="135" customHeight="1">
      <c r="A37" s="215" t="s">
        <v>33</v>
      </c>
      <c r="B37" s="215">
        <v>1</v>
      </c>
      <c r="C37" s="215" t="s">
        <v>178</v>
      </c>
      <c r="D37" s="215">
        <v>3</v>
      </c>
      <c r="E37" s="46" t="s">
        <v>95</v>
      </c>
      <c r="F37" s="176" t="s">
        <v>352</v>
      </c>
      <c r="G37" s="176" t="s">
        <v>368</v>
      </c>
      <c r="H37" s="176" t="s">
        <v>452</v>
      </c>
      <c r="I37" s="46" t="s">
        <v>96</v>
      </c>
      <c r="J37" s="225" t="s">
        <v>475</v>
      </c>
      <c r="K37" s="46"/>
    </row>
    <row r="38" spans="1:11" s="227" customFormat="1" ht="108.75" customHeight="1">
      <c r="A38" s="215" t="s">
        <v>33</v>
      </c>
      <c r="B38" s="215">
        <v>1</v>
      </c>
      <c r="C38" s="215" t="s">
        <v>33</v>
      </c>
      <c r="D38" s="215"/>
      <c r="E38" s="46" t="s">
        <v>97</v>
      </c>
      <c r="F38" s="176" t="s">
        <v>352</v>
      </c>
      <c r="G38" s="176" t="s">
        <v>368</v>
      </c>
      <c r="H38" s="176" t="s">
        <v>452</v>
      </c>
      <c r="I38" s="46" t="s">
        <v>98</v>
      </c>
      <c r="J38" s="46" t="s">
        <v>497</v>
      </c>
      <c r="K38" s="46"/>
    </row>
    <row r="39" spans="1:11" s="29" customFormat="1" ht="140.25" customHeight="1">
      <c r="A39" s="215" t="s">
        <v>33</v>
      </c>
      <c r="B39" s="215">
        <v>1</v>
      </c>
      <c r="C39" s="215" t="s">
        <v>33</v>
      </c>
      <c r="D39" s="215" t="s">
        <v>200</v>
      </c>
      <c r="E39" s="46" t="s">
        <v>316</v>
      </c>
      <c r="F39" s="46" t="s">
        <v>352</v>
      </c>
      <c r="G39" s="176" t="s">
        <v>368</v>
      </c>
      <c r="H39" s="176" t="s">
        <v>452</v>
      </c>
      <c r="I39" s="46" t="s">
        <v>98</v>
      </c>
      <c r="J39" s="46" t="s">
        <v>484</v>
      </c>
      <c r="K39" s="46"/>
    </row>
    <row r="40" spans="1:11" s="29" customFormat="1" ht="90" customHeight="1">
      <c r="A40" s="215" t="s">
        <v>33</v>
      </c>
      <c r="B40" s="215" t="s">
        <v>200</v>
      </c>
      <c r="C40" s="215" t="s">
        <v>33</v>
      </c>
      <c r="D40" s="215" t="s">
        <v>114</v>
      </c>
      <c r="E40" s="46" t="s">
        <v>317</v>
      </c>
      <c r="F40" s="46" t="s">
        <v>352</v>
      </c>
      <c r="G40" s="176" t="s">
        <v>368</v>
      </c>
      <c r="H40" s="176" t="s">
        <v>452</v>
      </c>
      <c r="I40" s="46" t="s">
        <v>98</v>
      </c>
      <c r="J40" s="46" t="s">
        <v>485</v>
      </c>
      <c r="K40" s="46"/>
    </row>
    <row r="41" spans="1:11" s="29" customFormat="1" ht="56.25" customHeight="1">
      <c r="A41" s="234" t="s">
        <v>33</v>
      </c>
      <c r="B41" s="234" t="s">
        <v>401</v>
      </c>
      <c r="C41" s="234" t="s">
        <v>33</v>
      </c>
      <c r="D41" s="234" t="s">
        <v>34</v>
      </c>
      <c r="E41" s="46" t="s">
        <v>402</v>
      </c>
      <c r="F41" s="46" t="s">
        <v>343</v>
      </c>
      <c r="G41" s="46" t="s">
        <v>456</v>
      </c>
      <c r="H41" s="176" t="s">
        <v>452</v>
      </c>
      <c r="I41" s="46" t="s">
        <v>98</v>
      </c>
      <c r="J41" s="46" t="s">
        <v>481</v>
      </c>
      <c r="K41" s="46"/>
    </row>
    <row r="42" spans="1:11" s="29" customFormat="1" ht="109.5" customHeight="1">
      <c r="A42" s="234" t="s">
        <v>33</v>
      </c>
      <c r="B42" s="234" t="s">
        <v>401</v>
      </c>
      <c r="C42" s="234" t="s">
        <v>33</v>
      </c>
      <c r="D42" s="234" t="s">
        <v>117</v>
      </c>
      <c r="E42" s="46" t="s">
        <v>476</v>
      </c>
      <c r="F42" s="46" t="s">
        <v>343</v>
      </c>
      <c r="G42" s="46" t="s">
        <v>456</v>
      </c>
      <c r="H42" s="176" t="s">
        <v>452</v>
      </c>
      <c r="I42" s="46" t="s">
        <v>98</v>
      </c>
      <c r="J42" s="46" t="s">
        <v>483</v>
      </c>
      <c r="K42" s="46"/>
    </row>
    <row r="43" spans="1:11" s="29" customFormat="1" ht="56.25" customHeight="1">
      <c r="A43" s="234" t="s">
        <v>33</v>
      </c>
      <c r="B43" s="234" t="s">
        <v>401</v>
      </c>
      <c r="C43" s="234" t="s">
        <v>33</v>
      </c>
      <c r="D43" s="234" t="s">
        <v>477</v>
      </c>
      <c r="E43" s="46" t="s">
        <v>478</v>
      </c>
      <c r="F43" s="46" t="s">
        <v>343</v>
      </c>
      <c r="G43" s="46" t="s">
        <v>456</v>
      </c>
      <c r="H43" s="176" t="s">
        <v>452</v>
      </c>
      <c r="I43" s="46" t="s">
        <v>98</v>
      </c>
      <c r="J43" s="228"/>
      <c r="K43" s="46"/>
    </row>
    <row r="44" spans="1:11" s="29" customFormat="1" ht="97.5" customHeight="1">
      <c r="A44" s="234" t="s">
        <v>33</v>
      </c>
      <c r="B44" s="234" t="s">
        <v>401</v>
      </c>
      <c r="C44" s="234" t="s">
        <v>33</v>
      </c>
      <c r="D44" s="234" t="s">
        <v>407</v>
      </c>
      <c r="E44" s="46" t="s">
        <v>479</v>
      </c>
      <c r="F44" s="46" t="s">
        <v>343</v>
      </c>
      <c r="G44" s="46" t="s">
        <v>456</v>
      </c>
      <c r="H44" s="176" t="s">
        <v>452</v>
      </c>
      <c r="I44" s="46" t="s">
        <v>98</v>
      </c>
      <c r="J44" s="46" t="s">
        <v>482</v>
      </c>
      <c r="K44" s="46"/>
    </row>
    <row r="45" spans="1:11" s="29" customFormat="1" ht="259.5" customHeight="1">
      <c r="A45" s="234" t="s">
        <v>33</v>
      </c>
      <c r="B45" s="234" t="s">
        <v>401</v>
      </c>
      <c r="C45" s="234" t="s">
        <v>33</v>
      </c>
      <c r="D45" s="234" t="s">
        <v>410</v>
      </c>
      <c r="E45" s="46" t="s">
        <v>480</v>
      </c>
      <c r="F45" s="46" t="s">
        <v>343</v>
      </c>
      <c r="G45" s="46" t="s">
        <v>456</v>
      </c>
      <c r="H45" s="176" t="s">
        <v>452</v>
      </c>
      <c r="I45" s="46" t="s">
        <v>98</v>
      </c>
      <c r="J45" s="46" t="s">
        <v>486</v>
      </c>
      <c r="K45" s="46"/>
    </row>
    <row r="46" spans="1:11" ht="24" customHeight="1">
      <c r="A46" s="218">
        <v>5</v>
      </c>
      <c r="B46" s="58">
        <v>2</v>
      </c>
      <c r="C46" s="322" t="s">
        <v>363</v>
      </c>
      <c r="D46" s="323"/>
      <c r="E46" s="323"/>
      <c r="F46" s="323"/>
      <c r="G46" s="323"/>
      <c r="H46" s="323"/>
      <c r="I46" s="323"/>
      <c r="J46" s="323"/>
      <c r="K46" s="323"/>
    </row>
    <row r="47" spans="1:11" ht="144" customHeight="1">
      <c r="A47" s="215">
        <v>5</v>
      </c>
      <c r="B47" s="52">
        <v>2</v>
      </c>
      <c r="C47" s="215">
        <v>1</v>
      </c>
      <c r="D47" s="52"/>
      <c r="E47" s="46" t="s">
        <v>125</v>
      </c>
      <c r="F47" s="176" t="s">
        <v>333</v>
      </c>
      <c r="G47" s="176" t="s">
        <v>368</v>
      </c>
      <c r="H47" s="176" t="s">
        <v>355</v>
      </c>
      <c r="I47" s="46" t="s">
        <v>126</v>
      </c>
      <c r="J47" s="46" t="s">
        <v>439</v>
      </c>
      <c r="K47" s="51"/>
    </row>
    <row r="48" spans="1:11" ht="74.25" customHeight="1">
      <c r="A48" s="215">
        <v>5</v>
      </c>
      <c r="B48" s="52">
        <v>2</v>
      </c>
      <c r="C48" s="215">
        <v>2</v>
      </c>
      <c r="D48" s="52"/>
      <c r="E48" s="46" t="s">
        <v>127</v>
      </c>
      <c r="F48" s="176" t="s">
        <v>128</v>
      </c>
      <c r="G48" s="176" t="s">
        <v>368</v>
      </c>
      <c r="H48" s="176" t="s">
        <v>440</v>
      </c>
      <c r="I48" s="46" t="s">
        <v>129</v>
      </c>
      <c r="J48" s="46" t="s">
        <v>488</v>
      </c>
      <c r="K48" s="51"/>
    </row>
    <row r="49" spans="1:11" ht="54" customHeight="1">
      <c r="A49" s="215">
        <v>5</v>
      </c>
      <c r="B49" s="52">
        <v>2</v>
      </c>
      <c r="C49" s="215">
        <v>4</v>
      </c>
      <c r="D49" s="52"/>
      <c r="E49" s="46" t="s">
        <v>130</v>
      </c>
      <c r="F49" s="176" t="s">
        <v>128</v>
      </c>
      <c r="G49" s="176" t="s">
        <v>368</v>
      </c>
      <c r="H49" s="176" t="s">
        <v>355</v>
      </c>
      <c r="I49" s="46" t="s">
        <v>131</v>
      </c>
      <c r="J49" s="46" t="s">
        <v>441</v>
      </c>
      <c r="K49" s="51"/>
    </row>
    <row r="50" spans="1:11" ht="126">
      <c r="A50" s="215">
        <v>5</v>
      </c>
      <c r="B50" s="52">
        <v>2</v>
      </c>
      <c r="C50" s="215">
        <v>5</v>
      </c>
      <c r="D50" s="52"/>
      <c r="E50" s="46" t="s">
        <v>132</v>
      </c>
      <c r="F50" s="176" t="s">
        <v>370</v>
      </c>
      <c r="G50" s="176" t="s">
        <v>368</v>
      </c>
      <c r="H50" s="176" t="s">
        <v>355</v>
      </c>
      <c r="I50" s="46" t="s">
        <v>133</v>
      </c>
      <c r="J50" s="46" t="s">
        <v>442</v>
      </c>
      <c r="K50" s="51"/>
    </row>
    <row r="51" spans="1:11" ht="125.25" customHeight="1">
      <c r="A51" s="215">
        <v>5</v>
      </c>
      <c r="B51" s="52">
        <v>2</v>
      </c>
      <c r="C51" s="215">
        <v>6</v>
      </c>
      <c r="D51" s="52"/>
      <c r="E51" s="46" t="s">
        <v>134</v>
      </c>
      <c r="F51" s="176" t="s">
        <v>334</v>
      </c>
      <c r="G51" s="176" t="s">
        <v>368</v>
      </c>
      <c r="H51" s="176" t="s">
        <v>355</v>
      </c>
      <c r="I51" s="46" t="s">
        <v>135</v>
      </c>
      <c r="J51" s="46" t="s">
        <v>443</v>
      </c>
      <c r="K51" s="51"/>
    </row>
    <row r="52" spans="1:11" s="29" customFormat="1" ht="138.75" customHeight="1">
      <c r="A52" s="215">
        <v>5</v>
      </c>
      <c r="B52" s="52">
        <v>2</v>
      </c>
      <c r="C52" s="215">
        <v>7</v>
      </c>
      <c r="D52" s="52"/>
      <c r="E52" s="46" t="s">
        <v>136</v>
      </c>
      <c r="F52" s="176" t="s">
        <v>313</v>
      </c>
      <c r="G52" s="176" t="s">
        <v>368</v>
      </c>
      <c r="H52" s="176" t="s">
        <v>444</v>
      </c>
      <c r="I52" s="46" t="s">
        <v>137</v>
      </c>
      <c r="J52" s="238" t="s">
        <v>489</v>
      </c>
      <c r="K52" s="51"/>
    </row>
    <row r="53" spans="1:11" s="29" customFormat="1" ht="126">
      <c r="A53" s="215">
        <v>5</v>
      </c>
      <c r="B53" s="52">
        <v>2</v>
      </c>
      <c r="C53" s="215">
        <v>8</v>
      </c>
      <c r="D53" s="52"/>
      <c r="E53" s="46" t="s">
        <v>366</v>
      </c>
      <c r="F53" s="176" t="s">
        <v>367</v>
      </c>
      <c r="G53" s="176" t="s">
        <v>368</v>
      </c>
      <c r="H53" s="176" t="s">
        <v>355</v>
      </c>
      <c r="I53" s="46" t="s">
        <v>369</v>
      </c>
      <c r="J53" s="46" t="s">
        <v>447</v>
      </c>
      <c r="K53" s="51"/>
    </row>
    <row r="54" spans="1:11" s="29" customFormat="1" ht="45">
      <c r="A54" s="231" t="s">
        <v>33</v>
      </c>
      <c r="B54" s="210" t="s">
        <v>34</v>
      </c>
      <c r="C54" s="210" t="s">
        <v>192</v>
      </c>
      <c r="D54" s="210"/>
      <c r="E54" s="111" t="s">
        <v>371</v>
      </c>
      <c r="F54" s="211" t="s">
        <v>372</v>
      </c>
      <c r="G54" s="211" t="s">
        <v>368</v>
      </c>
      <c r="H54" s="211" t="s">
        <v>355</v>
      </c>
      <c r="I54" s="46"/>
      <c r="J54" s="46"/>
      <c r="K54" s="51"/>
    </row>
    <row r="55" spans="1:11" ht="117.75" customHeight="1">
      <c r="A55" s="215">
        <v>5</v>
      </c>
      <c r="B55" s="52">
        <v>2</v>
      </c>
      <c r="C55" s="215">
        <v>10</v>
      </c>
      <c r="D55" s="52"/>
      <c r="E55" s="46" t="s">
        <v>138</v>
      </c>
      <c r="F55" s="176" t="s">
        <v>335</v>
      </c>
      <c r="G55" s="176" t="s">
        <v>368</v>
      </c>
      <c r="H55" s="176" t="s">
        <v>355</v>
      </c>
      <c r="I55" s="46" t="s">
        <v>139</v>
      </c>
      <c r="J55" s="212" t="s">
        <v>448</v>
      </c>
      <c r="K55" s="51"/>
    </row>
    <row r="56" spans="1:11" ht="83.25" customHeight="1">
      <c r="A56" s="215">
        <v>5</v>
      </c>
      <c r="B56" s="52">
        <v>2</v>
      </c>
      <c r="C56" s="215">
        <v>11</v>
      </c>
      <c r="D56" s="52"/>
      <c r="E56" s="46" t="s">
        <v>140</v>
      </c>
      <c r="F56" s="176" t="s">
        <v>313</v>
      </c>
      <c r="G56" s="176" t="s">
        <v>368</v>
      </c>
      <c r="H56" s="176" t="s">
        <v>355</v>
      </c>
      <c r="I56" s="46" t="s">
        <v>321</v>
      </c>
      <c r="J56" s="46" t="s">
        <v>141</v>
      </c>
      <c r="K56" s="51"/>
    </row>
    <row r="57" spans="1:11" ht="129.75" customHeight="1">
      <c r="A57" s="215">
        <v>5</v>
      </c>
      <c r="B57" s="52">
        <v>2</v>
      </c>
      <c r="C57" s="215">
        <v>12</v>
      </c>
      <c r="D57" s="52"/>
      <c r="E57" s="46" t="s">
        <v>142</v>
      </c>
      <c r="F57" s="176" t="s">
        <v>313</v>
      </c>
      <c r="G57" s="176" t="s">
        <v>368</v>
      </c>
      <c r="H57" s="176" t="s">
        <v>440</v>
      </c>
      <c r="I57" s="46" t="s">
        <v>143</v>
      </c>
      <c r="J57" s="46" t="s">
        <v>449</v>
      </c>
      <c r="K57" s="51"/>
    </row>
    <row r="58" spans="1:11" ht="90" customHeight="1">
      <c r="A58" s="215">
        <v>5</v>
      </c>
      <c r="B58" s="52">
        <v>2</v>
      </c>
      <c r="C58" s="215">
        <v>13</v>
      </c>
      <c r="D58" s="52"/>
      <c r="E58" s="46" t="s">
        <v>144</v>
      </c>
      <c r="F58" s="176" t="s">
        <v>313</v>
      </c>
      <c r="G58" s="176" t="s">
        <v>368</v>
      </c>
      <c r="H58" s="176" t="s">
        <v>355</v>
      </c>
      <c r="I58" s="46" t="s">
        <v>145</v>
      </c>
      <c r="J58" s="238" t="s">
        <v>146</v>
      </c>
      <c r="K58" s="51"/>
    </row>
    <row r="59" spans="1:11" ht="79.5" customHeight="1">
      <c r="A59" s="231" t="s">
        <v>33</v>
      </c>
      <c r="B59" s="210" t="s">
        <v>34</v>
      </c>
      <c r="C59" s="210" t="s">
        <v>212</v>
      </c>
      <c r="D59" s="210"/>
      <c r="E59" s="46" t="s">
        <v>373</v>
      </c>
      <c r="F59" s="211" t="s">
        <v>372</v>
      </c>
      <c r="G59" s="211" t="s">
        <v>368</v>
      </c>
      <c r="H59" s="211" t="s">
        <v>355</v>
      </c>
      <c r="I59" s="211"/>
      <c r="J59" s="47"/>
      <c r="K59" s="59"/>
    </row>
    <row r="60" spans="1:11" ht="81.75" customHeight="1">
      <c r="A60" s="216">
        <v>5</v>
      </c>
      <c r="B60" s="213">
        <v>2</v>
      </c>
      <c r="C60" s="216">
        <v>15</v>
      </c>
      <c r="D60" s="213"/>
      <c r="E60" s="47" t="s">
        <v>147</v>
      </c>
      <c r="F60" s="214" t="s">
        <v>372</v>
      </c>
      <c r="G60" s="214" t="s">
        <v>368</v>
      </c>
      <c r="H60" s="214" t="s">
        <v>440</v>
      </c>
      <c r="I60" s="47" t="s">
        <v>148</v>
      </c>
      <c r="J60" s="47" t="s">
        <v>450</v>
      </c>
      <c r="K60" s="59"/>
    </row>
    <row r="61" spans="1:11">
      <c r="A61" s="260" t="s">
        <v>33</v>
      </c>
      <c r="B61" s="261" t="s">
        <v>34</v>
      </c>
      <c r="C61" s="261" t="s">
        <v>374</v>
      </c>
      <c r="D61" s="261"/>
      <c r="E61" s="327" t="s">
        <v>375</v>
      </c>
      <c r="F61" s="328"/>
      <c r="G61" s="328"/>
      <c r="H61" s="328"/>
      <c r="I61" s="328"/>
      <c r="J61" s="329"/>
      <c r="K61" s="59"/>
    </row>
    <row r="62" spans="1:11" ht="157.5">
      <c r="A62" s="239" t="s">
        <v>33</v>
      </c>
      <c r="B62" s="48" t="s">
        <v>34</v>
      </c>
      <c r="C62" s="239">
        <v>16</v>
      </c>
      <c r="D62" s="48" t="s">
        <v>200</v>
      </c>
      <c r="E62" s="48" t="s">
        <v>376</v>
      </c>
      <c r="F62" s="48" t="s">
        <v>377</v>
      </c>
      <c r="G62" s="49" t="s">
        <v>378</v>
      </c>
      <c r="H62" s="49">
        <v>2020</v>
      </c>
      <c r="I62" s="48" t="s">
        <v>379</v>
      </c>
      <c r="J62" s="47" t="s">
        <v>493</v>
      </c>
      <c r="K62" s="59"/>
    </row>
    <row r="63" spans="1:11" ht="74.25" customHeight="1">
      <c r="A63" s="239" t="s">
        <v>33</v>
      </c>
      <c r="B63" s="48" t="s">
        <v>34</v>
      </c>
      <c r="C63" s="239">
        <v>16</v>
      </c>
      <c r="D63" s="48" t="s">
        <v>34</v>
      </c>
      <c r="E63" s="48" t="s">
        <v>380</v>
      </c>
      <c r="F63" s="48" t="s">
        <v>372</v>
      </c>
      <c r="G63" s="49" t="s">
        <v>378</v>
      </c>
      <c r="H63" s="49">
        <v>2020</v>
      </c>
      <c r="I63" s="48"/>
      <c r="J63" s="47" t="s">
        <v>494</v>
      </c>
      <c r="K63" s="59"/>
    </row>
    <row r="64" spans="1:11" ht="141.75">
      <c r="A64" s="239" t="s">
        <v>33</v>
      </c>
      <c r="B64" s="48" t="s">
        <v>34</v>
      </c>
      <c r="C64" s="239">
        <v>16</v>
      </c>
      <c r="D64" s="48" t="s">
        <v>40</v>
      </c>
      <c r="E64" s="48" t="s">
        <v>381</v>
      </c>
      <c r="F64" s="48" t="s">
        <v>372</v>
      </c>
      <c r="G64" s="49" t="s">
        <v>378</v>
      </c>
      <c r="H64" s="49">
        <v>2020</v>
      </c>
      <c r="I64" s="48" t="s">
        <v>382</v>
      </c>
      <c r="J64" s="47" t="s">
        <v>495</v>
      </c>
      <c r="K64" s="59"/>
    </row>
    <row r="65" spans="1:11" ht="63">
      <c r="A65" s="239" t="s">
        <v>33</v>
      </c>
      <c r="B65" s="48" t="s">
        <v>34</v>
      </c>
      <c r="C65" s="239">
        <v>16</v>
      </c>
      <c r="D65" s="48" t="s">
        <v>51</v>
      </c>
      <c r="E65" s="48" t="s">
        <v>383</v>
      </c>
      <c r="F65" s="48" t="s">
        <v>372</v>
      </c>
      <c r="G65" s="49" t="s">
        <v>378</v>
      </c>
      <c r="H65" s="49">
        <v>2020</v>
      </c>
      <c r="I65" s="48" t="s">
        <v>491</v>
      </c>
      <c r="J65" s="47" t="s">
        <v>490</v>
      </c>
      <c r="K65" s="59"/>
    </row>
    <row r="66" spans="1:11" ht="110.25">
      <c r="A66" s="239" t="s">
        <v>33</v>
      </c>
      <c r="B66" s="48" t="s">
        <v>34</v>
      </c>
      <c r="C66" s="239">
        <v>16</v>
      </c>
      <c r="D66" s="48" t="s">
        <v>56</v>
      </c>
      <c r="E66" s="48" t="s">
        <v>384</v>
      </c>
      <c r="F66" s="48" t="s">
        <v>372</v>
      </c>
      <c r="G66" s="49" t="s">
        <v>378</v>
      </c>
      <c r="H66" s="49">
        <v>2020</v>
      </c>
      <c r="I66" s="48" t="s">
        <v>385</v>
      </c>
      <c r="J66" s="240" t="s">
        <v>492</v>
      </c>
      <c r="K66" s="59"/>
    </row>
    <row r="67" spans="1:11">
      <c r="A67" s="217">
        <v>5</v>
      </c>
      <c r="B67" s="60">
        <v>3</v>
      </c>
      <c r="C67" s="217"/>
      <c r="D67" s="60"/>
      <c r="E67" s="324" t="s">
        <v>540</v>
      </c>
      <c r="F67" s="324"/>
      <c r="G67" s="324"/>
      <c r="H67" s="324"/>
      <c r="I67" s="324"/>
      <c r="J67" s="324"/>
      <c r="K67" s="324"/>
    </row>
    <row r="68" spans="1:11" ht="126">
      <c r="A68" s="63">
        <v>5</v>
      </c>
      <c r="B68" s="52">
        <v>3</v>
      </c>
      <c r="C68" s="215">
        <v>1</v>
      </c>
      <c r="D68" s="52"/>
      <c r="E68" s="46" t="s">
        <v>149</v>
      </c>
      <c r="F68" s="176" t="s">
        <v>330</v>
      </c>
      <c r="G68" s="49" t="s">
        <v>378</v>
      </c>
      <c r="H68" s="49">
        <v>2020</v>
      </c>
      <c r="I68" s="46" t="s">
        <v>150</v>
      </c>
      <c r="J68" s="46" t="s">
        <v>329</v>
      </c>
      <c r="K68" s="46"/>
    </row>
    <row r="69" spans="1:11" ht="126">
      <c r="A69" s="215" t="s">
        <v>33</v>
      </c>
      <c r="B69" s="52">
        <v>3</v>
      </c>
      <c r="C69" s="215">
        <v>4</v>
      </c>
      <c r="D69" s="52"/>
      <c r="E69" s="46" t="s">
        <v>151</v>
      </c>
      <c r="F69" s="176" t="s">
        <v>338</v>
      </c>
      <c r="G69" s="49" t="s">
        <v>378</v>
      </c>
      <c r="H69" s="49">
        <v>2020</v>
      </c>
      <c r="I69" s="46" t="s">
        <v>152</v>
      </c>
      <c r="J69" s="46" t="s">
        <v>503</v>
      </c>
      <c r="K69" s="46"/>
    </row>
    <row r="70" spans="1:11" ht="47.25">
      <c r="A70" s="215" t="s">
        <v>33</v>
      </c>
      <c r="B70" s="52">
        <v>3</v>
      </c>
      <c r="C70" s="215">
        <v>5</v>
      </c>
      <c r="D70" s="52"/>
      <c r="E70" s="46" t="s">
        <v>153</v>
      </c>
      <c r="F70" s="176" t="s">
        <v>331</v>
      </c>
      <c r="G70" s="49" t="s">
        <v>378</v>
      </c>
      <c r="H70" s="49">
        <v>2020</v>
      </c>
      <c r="I70" s="46" t="s">
        <v>154</v>
      </c>
      <c r="J70" s="212" t="s">
        <v>332</v>
      </c>
      <c r="K70" s="46"/>
    </row>
    <row r="71" spans="1:11" ht="115.5" customHeight="1">
      <c r="A71" s="215" t="s">
        <v>33</v>
      </c>
      <c r="B71" s="52">
        <v>3</v>
      </c>
      <c r="C71" s="215">
        <v>6</v>
      </c>
      <c r="D71" s="52"/>
      <c r="E71" s="46" t="s">
        <v>155</v>
      </c>
      <c r="F71" s="176" t="s">
        <v>331</v>
      </c>
      <c r="G71" s="49" t="s">
        <v>378</v>
      </c>
      <c r="H71" s="49">
        <v>2020</v>
      </c>
      <c r="I71" s="46" t="s">
        <v>156</v>
      </c>
      <c r="J71" s="46" t="s">
        <v>498</v>
      </c>
      <c r="K71" s="46"/>
    </row>
    <row r="72" spans="1:11" ht="47.25">
      <c r="A72" s="215" t="s">
        <v>33</v>
      </c>
      <c r="B72" s="52">
        <v>3</v>
      </c>
      <c r="C72" s="215">
        <v>7</v>
      </c>
      <c r="D72" s="52"/>
      <c r="E72" s="46" t="s">
        <v>157</v>
      </c>
      <c r="F72" s="176" t="s">
        <v>331</v>
      </c>
      <c r="G72" s="49" t="s">
        <v>378</v>
      </c>
      <c r="H72" s="49">
        <v>2020</v>
      </c>
      <c r="I72" s="46" t="s">
        <v>158</v>
      </c>
      <c r="J72" s="46" t="s">
        <v>499</v>
      </c>
      <c r="K72" s="46"/>
    </row>
    <row r="73" spans="1:11" ht="89.25" customHeight="1">
      <c r="A73" s="215" t="s">
        <v>33</v>
      </c>
      <c r="B73" s="52">
        <v>3</v>
      </c>
      <c r="C73" s="215">
        <v>8</v>
      </c>
      <c r="D73" s="52"/>
      <c r="E73" s="46" t="s">
        <v>159</v>
      </c>
      <c r="F73" s="176" t="s">
        <v>331</v>
      </c>
      <c r="G73" s="49" t="s">
        <v>378</v>
      </c>
      <c r="H73" s="49">
        <v>2020</v>
      </c>
      <c r="I73" s="46" t="s">
        <v>160</v>
      </c>
      <c r="J73" s="46" t="s">
        <v>500</v>
      </c>
      <c r="K73" s="46"/>
    </row>
    <row r="74" spans="1:11" ht="110.25">
      <c r="A74" s="215" t="s">
        <v>33</v>
      </c>
      <c r="B74" s="52">
        <v>3</v>
      </c>
      <c r="C74" s="215">
        <v>9</v>
      </c>
      <c r="D74" s="52"/>
      <c r="E74" s="46" t="s">
        <v>161</v>
      </c>
      <c r="F74" s="176" t="s">
        <v>331</v>
      </c>
      <c r="G74" s="49" t="s">
        <v>378</v>
      </c>
      <c r="H74" s="49">
        <v>2020</v>
      </c>
      <c r="I74" s="46" t="s">
        <v>162</v>
      </c>
      <c r="J74" s="46" t="s">
        <v>501</v>
      </c>
      <c r="K74" s="46"/>
    </row>
    <row r="75" spans="1:11" ht="84.75" customHeight="1">
      <c r="A75" s="216" t="s">
        <v>33</v>
      </c>
      <c r="B75" s="213">
        <v>3</v>
      </c>
      <c r="C75" s="216">
        <v>11</v>
      </c>
      <c r="D75" s="213"/>
      <c r="E75" s="47" t="s">
        <v>163</v>
      </c>
      <c r="F75" s="214" t="s">
        <v>331</v>
      </c>
      <c r="G75" s="49" t="s">
        <v>378</v>
      </c>
      <c r="H75" s="49">
        <v>2020</v>
      </c>
      <c r="I75" s="47" t="s">
        <v>164</v>
      </c>
      <c r="J75" s="212" t="s">
        <v>502</v>
      </c>
      <c r="K75" s="47"/>
    </row>
    <row r="76" spans="1:11" ht="90" customHeight="1">
      <c r="A76" s="215" t="s">
        <v>33</v>
      </c>
      <c r="B76" s="52">
        <v>3</v>
      </c>
      <c r="C76" s="215">
        <v>12</v>
      </c>
      <c r="D76" s="52"/>
      <c r="E76" s="46" t="s">
        <v>165</v>
      </c>
      <c r="F76" s="176" t="s">
        <v>331</v>
      </c>
      <c r="G76" s="49" t="s">
        <v>378</v>
      </c>
      <c r="H76" s="49">
        <v>2020</v>
      </c>
      <c r="I76" s="46" t="s">
        <v>166</v>
      </c>
      <c r="J76" s="46" t="s">
        <v>336</v>
      </c>
      <c r="K76" s="46"/>
    </row>
    <row r="77" spans="1:11">
      <c r="A77" s="54" t="s">
        <v>33</v>
      </c>
      <c r="B77" s="61" t="s">
        <v>51</v>
      </c>
      <c r="C77" s="54"/>
      <c r="D77" s="54"/>
      <c r="E77" s="325" t="s">
        <v>541</v>
      </c>
      <c r="F77" s="325"/>
      <c r="G77" s="325"/>
      <c r="H77" s="325"/>
      <c r="I77" s="325"/>
      <c r="J77" s="325"/>
      <c r="K77" s="325"/>
    </row>
    <row r="78" spans="1:11" ht="134.25" customHeight="1">
      <c r="A78" s="54" t="s">
        <v>33</v>
      </c>
      <c r="B78" s="54" t="s">
        <v>51</v>
      </c>
      <c r="C78" s="54" t="s">
        <v>167</v>
      </c>
      <c r="D78" s="54"/>
      <c r="E78" s="48" t="s">
        <v>168</v>
      </c>
      <c r="F78" s="49" t="s">
        <v>331</v>
      </c>
      <c r="G78" s="49" t="s">
        <v>368</v>
      </c>
      <c r="H78" s="176" t="s">
        <v>440</v>
      </c>
      <c r="I78" s="48" t="s">
        <v>170</v>
      </c>
      <c r="J78" s="48" t="s">
        <v>171</v>
      </c>
      <c r="K78" s="51"/>
    </row>
    <row r="79" spans="1:11" ht="86.25" customHeight="1">
      <c r="A79" s="54" t="s">
        <v>33</v>
      </c>
      <c r="B79" s="54" t="s">
        <v>51</v>
      </c>
      <c r="C79" s="54" t="s">
        <v>172</v>
      </c>
      <c r="D79" s="54"/>
      <c r="E79" s="48" t="s">
        <v>173</v>
      </c>
      <c r="F79" s="49" t="s">
        <v>331</v>
      </c>
      <c r="G79" s="49" t="s">
        <v>368</v>
      </c>
      <c r="H79" s="176" t="s">
        <v>440</v>
      </c>
      <c r="I79" s="50" t="s">
        <v>174</v>
      </c>
      <c r="J79" s="48" t="s">
        <v>235</v>
      </c>
      <c r="K79" s="51"/>
    </row>
    <row r="80" spans="1:11" ht="141.75" customHeight="1">
      <c r="A80" s="54" t="s">
        <v>33</v>
      </c>
      <c r="B80" s="54" t="s">
        <v>51</v>
      </c>
      <c r="C80" s="54" t="s">
        <v>175</v>
      </c>
      <c r="D80" s="52"/>
      <c r="E80" s="48" t="s">
        <v>176</v>
      </c>
      <c r="F80" s="49" t="s">
        <v>339</v>
      </c>
      <c r="G80" s="49" t="s">
        <v>451</v>
      </c>
      <c r="H80" s="176" t="s">
        <v>440</v>
      </c>
      <c r="I80" s="48" t="s">
        <v>177</v>
      </c>
      <c r="J80" s="241" t="s">
        <v>233</v>
      </c>
      <c r="K80" s="51"/>
    </row>
    <row r="81" spans="1:11" ht="115.5" customHeight="1">
      <c r="A81" s="54" t="s">
        <v>33</v>
      </c>
      <c r="B81" s="54" t="s">
        <v>51</v>
      </c>
      <c r="C81" s="54" t="s">
        <v>178</v>
      </c>
      <c r="D81" s="52"/>
      <c r="E81" s="48" t="s">
        <v>179</v>
      </c>
      <c r="F81" s="49" t="s">
        <v>340</v>
      </c>
      <c r="G81" s="49" t="s">
        <v>504</v>
      </c>
      <c r="H81" s="176" t="s">
        <v>440</v>
      </c>
      <c r="I81" s="48" t="s">
        <v>180</v>
      </c>
      <c r="J81" s="48" t="s">
        <v>506</v>
      </c>
      <c r="K81" s="51"/>
    </row>
    <row r="82" spans="1:11" ht="198.75" customHeight="1">
      <c r="A82" s="54" t="s">
        <v>33</v>
      </c>
      <c r="B82" s="54" t="s">
        <v>51</v>
      </c>
      <c r="C82" s="54" t="s">
        <v>33</v>
      </c>
      <c r="D82" s="52"/>
      <c r="E82" s="48" t="s">
        <v>181</v>
      </c>
      <c r="F82" s="49" t="s">
        <v>331</v>
      </c>
      <c r="G82" s="49" t="s">
        <v>504</v>
      </c>
      <c r="H82" s="176" t="s">
        <v>440</v>
      </c>
      <c r="I82" s="48" t="s">
        <v>182</v>
      </c>
      <c r="J82" s="48" t="s">
        <v>337</v>
      </c>
      <c r="K82" s="51"/>
    </row>
    <row r="83" spans="1:11" ht="108.75" customHeight="1">
      <c r="A83" s="54" t="s">
        <v>33</v>
      </c>
      <c r="B83" s="54" t="s">
        <v>51</v>
      </c>
      <c r="C83" s="54" t="s">
        <v>183</v>
      </c>
      <c r="D83" s="52"/>
      <c r="E83" s="48" t="s">
        <v>184</v>
      </c>
      <c r="F83" s="49" t="s">
        <v>331</v>
      </c>
      <c r="G83" s="49" t="s">
        <v>368</v>
      </c>
      <c r="H83" s="176" t="s">
        <v>440</v>
      </c>
      <c r="I83" s="48" t="s">
        <v>185</v>
      </c>
      <c r="J83" s="48" t="s">
        <v>507</v>
      </c>
      <c r="K83" s="51"/>
    </row>
    <row r="84" spans="1:11" ht="94.5">
      <c r="A84" s="54" t="s">
        <v>33</v>
      </c>
      <c r="B84" s="54" t="s">
        <v>51</v>
      </c>
      <c r="C84" s="54" t="s">
        <v>186</v>
      </c>
      <c r="D84" s="52"/>
      <c r="E84" s="48" t="s">
        <v>187</v>
      </c>
      <c r="F84" s="49" t="s">
        <v>331</v>
      </c>
      <c r="G84" s="49" t="s">
        <v>368</v>
      </c>
      <c r="H84" s="176" t="s">
        <v>440</v>
      </c>
      <c r="I84" s="48" t="s">
        <v>188</v>
      </c>
      <c r="J84" s="49" t="s">
        <v>322</v>
      </c>
      <c r="K84" s="51"/>
    </row>
    <row r="85" spans="1:11" ht="83.25" customHeight="1">
      <c r="A85" s="54" t="s">
        <v>33</v>
      </c>
      <c r="B85" s="54" t="s">
        <v>51</v>
      </c>
      <c r="C85" s="54" t="s">
        <v>189</v>
      </c>
      <c r="D85" s="52"/>
      <c r="E85" s="48" t="s">
        <v>190</v>
      </c>
      <c r="F85" s="49" t="s">
        <v>331</v>
      </c>
      <c r="G85" s="49" t="s">
        <v>368</v>
      </c>
      <c r="H85" s="176" t="s">
        <v>440</v>
      </c>
      <c r="I85" s="48" t="s">
        <v>191</v>
      </c>
      <c r="J85" s="49" t="s">
        <v>324</v>
      </c>
      <c r="K85" s="51"/>
    </row>
    <row r="86" spans="1:11" ht="86.25" customHeight="1">
      <c r="A86" s="54" t="s">
        <v>33</v>
      </c>
      <c r="B86" s="54" t="s">
        <v>51</v>
      </c>
      <c r="C86" s="54" t="s">
        <v>192</v>
      </c>
      <c r="D86" s="52"/>
      <c r="E86" s="48" t="s">
        <v>193</v>
      </c>
      <c r="F86" s="49" t="s">
        <v>331</v>
      </c>
      <c r="G86" s="49" t="s">
        <v>368</v>
      </c>
      <c r="H86" s="176" t="s">
        <v>440</v>
      </c>
      <c r="I86" s="48" t="s">
        <v>194</v>
      </c>
      <c r="J86" s="49" t="s">
        <v>234</v>
      </c>
      <c r="K86" s="51"/>
    </row>
    <row r="87" spans="1:11" ht="157.5" customHeight="1">
      <c r="A87" s="54" t="s">
        <v>33</v>
      </c>
      <c r="B87" s="54" t="s">
        <v>51</v>
      </c>
      <c r="C87" s="54" t="s">
        <v>195</v>
      </c>
      <c r="D87" s="52"/>
      <c r="E87" s="48" t="s">
        <v>196</v>
      </c>
      <c r="F87" s="49"/>
      <c r="G87" s="49" t="s">
        <v>368</v>
      </c>
      <c r="H87" s="176" t="s">
        <v>440</v>
      </c>
      <c r="I87" s="48" t="s">
        <v>197</v>
      </c>
      <c r="J87" s="49" t="s">
        <v>328</v>
      </c>
      <c r="K87" s="51"/>
    </row>
    <row r="88" spans="1:11" ht="141" customHeight="1">
      <c r="A88" s="61" t="s">
        <v>33</v>
      </c>
      <c r="B88" s="61" t="s">
        <v>51</v>
      </c>
      <c r="C88" s="61" t="s">
        <v>198</v>
      </c>
      <c r="D88" s="60"/>
      <c r="E88" s="48" t="s">
        <v>199</v>
      </c>
      <c r="F88" s="49"/>
      <c r="G88" s="49" t="s">
        <v>368</v>
      </c>
      <c r="H88" s="176" t="s">
        <v>440</v>
      </c>
      <c r="I88" s="181"/>
      <c r="J88" s="51"/>
      <c r="K88" s="51"/>
    </row>
    <row r="89" spans="1:11" ht="62.25" customHeight="1">
      <c r="A89" s="54" t="s">
        <v>33</v>
      </c>
      <c r="B89" s="54" t="s">
        <v>51</v>
      </c>
      <c r="C89" s="54" t="s">
        <v>198</v>
      </c>
      <c r="D89" s="54" t="s">
        <v>200</v>
      </c>
      <c r="E89" s="48" t="s">
        <v>201</v>
      </c>
      <c r="F89" s="49" t="s">
        <v>202</v>
      </c>
      <c r="G89" s="49" t="s">
        <v>368</v>
      </c>
      <c r="H89" s="176" t="s">
        <v>440</v>
      </c>
      <c r="I89" s="48"/>
      <c r="J89" s="49" t="s">
        <v>203</v>
      </c>
      <c r="K89" s="51"/>
    </row>
    <row r="90" spans="1:11" ht="87.75" customHeight="1">
      <c r="A90" s="54" t="s">
        <v>33</v>
      </c>
      <c r="B90" s="54" t="s">
        <v>51</v>
      </c>
      <c r="C90" s="54" t="s">
        <v>198</v>
      </c>
      <c r="D90" s="54" t="s">
        <v>34</v>
      </c>
      <c r="E90" s="48" t="s">
        <v>204</v>
      </c>
      <c r="F90" s="49" t="s">
        <v>202</v>
      </c>
      <c r="G90" s="49" t="s">
        <v>368</v>
      </c>
      <c r="H90" s="176" t="s">
        <v>440</v>
      </c>
      <c r="I90" s="48" t="s">
        <v>205</v>
      </c>
      <c r="J90" s="49" t="s">
        <v>508</v>
      </c>
      <c r="K90" s="51"/>
    </row>
    <row r="91" spans="1:11" ht="131.25" customHeight="1">
      <c r="A91" s="54" t="s">
        <v>33</v>
      </c>
      <c r="B91" s="54" t="s">
        <v>51</v>
      </c>
      <c r="C91" s="54" t="s">
        <v>116</v>
      </c>
      <c r="D91" s="52"/>
      <c r="E91" s="48" t="s">
        <v>206</v>
      </c>
      <c r="F91" s="49" t="s">
        <v>331</v>
      </c>
      <c r="G91" s="49" t="s">
        <v>368</v>
      </c>
      <c r="H91" s="176" t="s">
        <v>440</v>
      </c>
      <c r="I91" s="48" t="s">
        <v>207</v>
      </c>
      <c r="J91" s="49" t="s">
        <v>327</v>
      </c>
      <c r="K91" s="62" t="s">
        <v>69</v>
      </c>
    </row>
    <row r="92" spans="1:11" ht="74.25" customHeight="1">
      <c r="A92" s="54" t="s">
        <v>33</v>
      </c>
      <c r="B92" s="54" t="s">
        <v>51</v>
      </c>
      <c r="C92" s="54" t="s">
        <v>208</v>
      </c>
      <c r="D92" s="52"/>
      <c r="E92" s="48" t="s">
        <v>209</v>
      </c>
      <c r="F92" s="49" t="s">
        <v>331</v>
      </c>
      <c r="G92" s="49" t="s">
        <v>368</v>
      </c>
      <c r="H92" s="176" t="s">
        <v>440</v>
      </c>
      <c r="I92" s="48" t="s">
        <v>210</v>
      </c>
      <c r="J92" s="48" t="s">
        <v>211</v>
      </c>
      <c r="K92" s="51"/>
    </row>
    <row r="93" spans="1:11" ht="69.75" customHeight="1">
      <c r="A93" s="222" t="s">
        <v>33</v>
      </c>
      <c r="B93" s="222" t="s">
        <v>51</v>
      </c>
      <c r="C93" s="222" t="s">
        <v>212</v>
      </c>
      <c r="D93" s="108"/>
      <c r="E93" s="242" t="s">
        <v>213</v>
      </c>
      <c r="F93" s="243" t="s">
        <v>169</v>
      </c>
      <c r="G93" s="49" t="s">
        <v>368</v>
      </c>
      <c r="H93" s="176" t="s">
        <v>440</v>
      </c>
      <c r="I93" s="242" t="s">
        <v>214</v>
      </c>
      <c r="J93" s="242" t="s">
        <v>215</v>
      </c>
      <c r="K93" s="262"/>
    </row>
    <row r="94" spans="1:11">
      <c r="A94" s="263" t="s">
        <v>33</v>
      </c>
      <c r="B94" s="263" t="s">
        <v>56</v>
      </c>
      <c r="C94" s="319" t="s">
        <v>542</v>
      </c>
      <c r="D94" s="320"/>
      <c r="E94" s="320"/>
      <c r="F94" s="320"/>
      <c r="G94" s="320"/>
      <c r="H94" s="320"/>
      <c r="I94" s="320"/>
      <c r="J94" s="320"/>
      <c r="K94" s="321"/>
    </row>
    <row r="95" spans="1:11" ht="132" customHeight="1">
      <c r="A95" s="222" t="s">
        <v>33</v>
      </c>
      <c r="B95" s="222" t="s">
        <v>56</v>
      </c>
      <c r="C95" s="222" t="s">
        <v>200</v>
      </c>
      <c r="D95" s="222"/>
      <c r="E95" s="223" t="s">
        <v>217</v>
      </c>
      <c r="F95" s="223" t="s">
        <v>218</v>
      </c>
      <c r="G95" s="49" t="s">
        <v>368</v>
      </c>
      <c r="H95" s="176" t="s">
        <v>440</v>
      </c>
      <c r="I95" s="242" t="s">
        <v>219</v>
      </c>
      <c r="J95" s="243"/>
      <c r="K95" s="262"/>
    </row>
    <row r="96" spans="1:11" ht="236.25">
      <c r="A96" s="222" t="s">
        <v>33</v>
      </c>
      <c r="B96" s="222" t="s">
        <v>56</v>
      </c>
      <c r="C96" s="222" t="s">
        <v>34</v>
      </c>
      <c r="D96" s="222"/>
      <c r="E96" s="244" t="s">
        <v>220</v>
      </c>
      <c r="F96" s="243" t="s">
        <v>221</v>
      </c>
      <c r="G96" s="49" t="s">
        <v>368</v>
      </c>
      <c r="H96" s="176" t="s">
        <v>440</v>
      </c>
      <c r="I96" s="242" t="s">
        <v>222</v>
      </c>
      <c r="J96" s="242" t="s">
        <v>509</v>
      </c>
      <c r="K96" s="262"/>
    </row>
    <row r="97" spans="1:11" ht="186.75" customHeight="1">
      <c r="A97" s="245" t="s">
        <v>33</v>
      </c>
      <c r="B97" s="245" t="s">
        <v>56</v>
      </c>
      <c r="C97" s="245" t="s">
        <v>40</v>
      </c>
      <c r="D97" s="245"/>
      <c r="E97" s="246" t="s">
        <v>223</v>
      </c>
      <c r="F97" s="247" t="s">
        <v>218</v>
      </c>
      <c r="G97" s="49" t="s">
        <v>368</v>
      </c>
      <c r="H97" s="176" t="s">
        <v>440</v>
      </c>
      <c r="I97" s="248" t="s">
        <v>224</v>
      </c>
      <c r="J97" s="249" t="s">
        <v>315</v>
      </c>
      <c r="K97" s="51"/>
    </row>
    <row r="98" spans="1:11" ht="190.5" customHeight="1">
      <c r="A98" s="250" t="s">
        <v>33</v>
      </c>
      <c r="B98" s="250" t="s">
        <v>56</v>
      </c>
      <c r="C98" s="250" t="s">
        <v>51</v>
      </c>
      <c r="D98" s="250"/>
      <c r="E98" s="212" t="s">
        <v>225</v>
      </c>
      <c r="F98" s="46" t="s">
        <v>218</v>
      </c>
      <c r="G98" s="49" t="s">
        <v>368</v>
      </c>
      <c r="H98" s="176" t="s">
        <v>440</v>
      </c>
      <c r="I98" s="251" t="s">
        <v>226</v>
      </c>
      <c r="J98" s="253"/>
      <c r="K98" s="51"/>
    </row>
    <row r="99" spans="1:11" ht="270.75" customHeight="1">
      <c r="A99" s="250" t="s">
        <v>33</v>
      </c>
      <c r="B99" s="250" t="s">
        <v>56</v>
      </c>
      <c r="C99" s="250" t="s">
        <v>56</v>
      </c>
      <c r="D99" s="250"/>
      <c r="E99" s="212" t="s">
        <v>227</v>
      </c>
      <c r="F99" s="176" t="s">
        <v>228</v>
      </c>
      <c r="G99" s="49" t="s">
        <v>368</v>
      </c>
      <c r="H99" s="176" t="s">
        <v>440</v>
      </c>
      <c r="I99" s="251" t="s">
        <v>229</v>
      </c>
      <c r="J99" s="252" t="s">
        <v>510</v>
      </c>
      <c r="K99" s="51"/>
    </row>
    <row r="100" spans="1:11" ht="183" customHeight="1">
      <c r="A100" s="250" t="s">
        <v>33</v>
      </c>
      <c r="B100" s="250" t="s">
        <v>56</v>
      </c>
      <c r="C100" s="250" t="s">
        <v>230</v>
      </c>
      <c r="D100" s="250"/>
      <c r="E100" s="212" t="s">
        <v>231</v>
      </c>
      <c r="F100" s="46" t="s">
        <v>218</v>
      </c>
      <c r="G100" s="49" t="s">
        <v>368</v>
      </c>
      <c r="H100" s="176" t="s">
        <v>440</v>
      </c>
      <c r="I100" s="251" t="s">
        <v>232</v>
      </c>
      <c r="J100" s="264" t="s">
        <v>517</v>
      </c>
      <c r="K100" s="51"/>
    </row>
  </sheetData>
  <mergeCells count="23">
    <mergeCell ref="C94:K94"/>
    <mergeCell ref="C46:K46"/>
    <mergeCell ref="E67:K67"/>
    <mergeCell ref="E77:K77"/>
    <mergeCell ref="K32:K34"/>
    <mergeCell ref="I32:I34"/>
    <mergeCell ref="E61:J61"/>
    <mergeCell ref="E8:K8"/>
    <mergeCell ref="A32:A34"/>
    <mergeCell ref="B32:B34"/>
    <mergeCell ref="C32:C34"/>
    <mergeCell ref="D32:D34"/>
    <mergeCell ref="A1:K1"/>
    <mergeCell ref="A2:K2"/>
    <mergeCell ref="A4:K4"/>
    <mergeCell ref="A6:D6"/>
    <mergeCell ref="E6:E7"/>
    <mergeCell ref="F6:F7"/>
    <mergeCell ref="G6:G7"/>
    <mergeCell ref="H6:H7"/>
    <mergeCell ref="I6:I7"/>
    <mergeCell ref="J6:J7"/>
    <mergeCell ref="K6:K7"/>
  </mergeCells>
  <hyperlinks>
    <hyperlink ref="J80" r:id="rId1"/>
    <hyperlink ref="J66" r:id="rId2" display="https://kez.udmurt.ru/city/economica/standart-razvitiya/monitoring/  . "/>
  </hyperlinks>
  <pageMargins left="0.7" right="0.7" top="0.75" bottom="0.75" header="0.3" footer="0.3"/>
  <pageSetup paperSize="9" scale="28" orientation="portrait" horizontalDpi="180" verticalDpi="180" r:id="rId3"/>
</worksheet>
</file>

<file path=xl/worksheets/sheet3.xml><?xml version="1.0" encoding="utf-8"?>
<worksheet xmlns="http://schemas.openxmlformats.org/spreadsheetml/2006/main" xmlns:r="http://schemas.openxmlformats.org/officeDocument/2006/relationships">
  <dimension ref="A1:H19"/>
  <sheetViews>
    <sheetView topLeftCell="A10" workbookViewId="0">
      <selection activeCell="C5" sqref="C5"/>
    </sheetView>
  </sheetViews>
  <sheetFormatPr defaultRowHeight="15"/>
  <cols>
    <col min="1" max="2" width="9.140625" style="29"/>
    <col min="3" max="3" width="38.85546875" style="29" customWidth="1"/>
    <col min="4" max="4" width="18.5703125" style="29" customWidth="1"/>
    <col min="5" max="5" width="13.28515625" style="29" customWidth="1"/>
    <col min="6" max="6" width="11.42578125" style="29" customWidth="1"/>
    <col min="7" max="7" width="12.28515625" style="29" customWidth="1"/>
    <col min="8" max="8" width="11.85546875" style="29" customWidth="1"/>
  </cols>
  <sheetData>
    <row r="1" spans="1:8">
      <c r="A1" s="330" t="s">
        <v>236</v>
      </c>
      <c r="B1" s="330"/>
      <c r="C1" s="330"/>
      <c r="D1" s="330"/>
      <c r="E1" s="330"/>
      <c r="F1" s="330"/>
      <c r="G1" s="330"/>
      <c r="H1" s="330"/>
    </row>
    <row r="2" spans="1:8">
      <c r="A2" s="331" t="s">
        <v>514</v>
      </c>
      <c r="B2" s="331"/>
      <c r="C2" s="331"/>
      <c r="D2" s="331"/>
      <c r="E2" s="331"/>
      <c r="F2" s="331"/>
      <c r="G2" s="331"/>
      <c r="H2" s="331"/>
    </row>
    <row r="3" spans="1:8">
      <c r="A3" s="26"/>
      <c r="B3" s="26"/>
      <c r="C3" s="26"/>
      <c r="D3" s="26"/>
      <c r="E3" s="26"/>
      <c r="F3" s="26"/>
      <c r="G3" s="26"/>
      <c r="H3" s="26"/>
    </row>
    <row r="4" spans="1:8">
      <c r="A4" s="332" t="s">
        <v>511</v>
      </c>
      <c r="B4" s="332"/>
      <c r="C4" s="332"/>
      <c r="D4" s="332"/>
      <c r="E4" s="332"/>
      <c r="F4" s="332"/>
      <c r="G4" s="332"/>
      <c r="H4" s="332"/>
    </row>
    <row r="5" spans="1:8">
      <c r="A5" s="5"/>
      <c r="B5" s="5"/>
      <c r="C5" s="3"/>
      <c r="D5" s="3"/>
      <c r="E5" s="3"/>
      <c r="F5" s="3"/>
      <c r="G5" s="3"/>
      <c r="H5" s="3"/>
    </row>
    <row r="6" spans="1:8">
      <c r="A6" s="333" t="s">
        <v>100</v>
      </c>
      <c r="B6" s="334"/>
      <c r="C6" s="337" t="s">
        <v>237</v>
      </c>
      <c r="D6" s="337" t="s">
        <v>238</v>
      </c>
      <c r="E6" s="340" t="s">
        <v>323</v>
      </c>
      <c r="F6" s="340" t="s">
        <v>239</v>
      </c>
      <c r="G6" s="340" t="s">
        <v>240</v>
      </c>
      <c r="H6" s="337" t="s">
        <v>241</v>
      </c>
    </row>
    <row r="7" spans="1:8">
      <c r="A7" s="335"/>
      <c r="B7" s="336"/>
      <c r="C7" s="338"/>
      <c r="D7" s="338"/>
      <c r="E7" s="340"/>
      <c r="F7" s="340"/>
      <c r="G7" s="340"/>
      <c r="H7" s="338"/>
    </row>
    <row r="8" spans="1:8">
      <c r="A8" s="28" t="s">
        <v>8</v>
      </c>
      <c r="B8" s="6" t="s">
        <v>108</v>
      </c>
      <c r="C8" s="339"/>
      <c r="D8" s="339"/>
      <c r="E8" s="340"/>
      <c r="F8" s="340"/>
      <c r="G8" s="340"/>
      <c r="H8" s="339"/>
    </row>
    <row r="9" spans="1:8">
      <c r="A9" s="7">
        <v>5</v>
      </c>
      <c r="B9" s="347" t="s">
        <v>512</v>
      </c>
      <c r="C9" s="348"/>
      <c r="D9" s="348"/>
      <c r="E9" s="348"/>
      <c r="F9" s="348"/>
      <c r="G9" s="348"/>
      <c r="H9" s="348"/>
    </row>
    <row r="10" spans="1:8">
      <c r="A10" s="30" t="s">
        <v>33</v>
      </c>
      <c r="B10" s="30" t="s">
        <v>200</v>
      </c>
      <c r="C10" s="347" t="s">
        <v>111</v>
      </c>
      <c r="D10" s="347"/>
      <c r="E10" s="347"/>
      <c r="F10" s="347"/>
      <c r="G10" s="347"/>
      <c r="H10" s="347"/>
    </row>
    <row r="11" spans="1:8">
      <c r="A11" s="30"/>
      <c r="B11" s="30"/>
      <c r="C11" s="342" t="s">
        <v>242</v>
      </c>
      <c r="D11" s="342"/>
      <c r="E11" s="342"/>
      <c r="F11" s="342"/>
      <c r="G11" s="342"/>
      <c r="H11" s="342"/>
    </row>
    <row r="12" spans="1:8">
      <c r="A12" s="30" t="s">
        <v>33</v>
      </c>
      <c r="B12" s="30" t="s">
        <v>34</v>
      </c>
      <c r="C12" s="347" t="s">
        <v>243</v>
      </c>
      <c r="D12" s="347"/>
      <c r="E12" s="347"/>
      <c r="F12" s="347"/>
      <c r="G12" s="347"/>
      <c r="H12" s="347"/>
    </row>
    <row r="13" spans="1:8">
      <c r="A13" s="31"/>
      <c r="B13" s="31"/>
      <c r="C13" s="342" t="s">
        <v>242</v>
      </c>
      <c r="D13" s="342"/>
      <c r="E13" s="342"/>
      <c r="F13" s="342"/>
      <c r="G13" s="342"/>
      <c r="H13" s="342"/>
    </row>
    <row r="14" spans="1:8">
      <c r="A14" s="32" t="s">
        <v>33</v>
      </c>
      <c r="B14" s="32" t="s">
        <v>40</v>
      </c>
      <c r="C14" s="343" t="s">
        <v>41</v>
      </c>
      <c r="D14" s="343"/>
      <c r="E14" s="343"/>
      <c r="F14" s="343"/>
      <c r="G14" s="343"/>
      <c r="H14" s="343"/>
    </row>
    <row r="15" spans="1:8" ht="127.5">
      <c r="A15" s="33" t="s">
        <v>33</v>
      </c>
      <c r="B15" s="33"/>
      <c r="C15" s="34" t="s">
        <v>244</v>
      </c>
      <c r="D15" s="35" t="s">
        <v>245</v>
      </c>
      <c r="E15" s="36"/>
      <c r="F15" s="36"/>
      <c r="G15" s="36"/>
      <c r="H15" s="36"/>
    </row>
    <row r="16" spans="1:8" ht="14.25" customHeight="1">
      <c r="A16" s="32" t="s">
        <v>33</v>
      </c>
      <c r="B16" s="37">
        <v>4</v>
      </c>
      <c r="C16" s="341" t="s">
        <v>246</v>
      </c>
      <c r="D16" s="341"/>
      <c r="E16" s="341"/>
      <c r="F16" s="341"/>
      <c r="G16" s="341"/>
      <c r="H16" s="341"/>
    </row>
    <row r="17" spans="1:8" ht="18" customHeight="1">
      <c r="A17" s="36"/>
      <c r="B17" s="36"/>
      <c r="C17" s="342" t="s">
        <v>242</v>
      </c>
      <c r="D17" s="342"/>
      <c r="E17" s="342"/>
      <c r="F17" s="342"/>
      <c r="G17" s="342"/>
      <c r="H17" s="342"/>
    </row>
    <row r="18" spans="1:8" ht="14.25" customHeight="1">
      <c r="A18" s="32" t="s">
        <v>33</v>
      </c>
      <c r="B18" s="37">
        <v>5</v>
      </c>
      <c r="C18" s="343" t="s">
        <v>216</v>
      </c>
      <c r="D18" s="343"/>
      <c r="E18" s="343"/>
      <c r="F18" s="343"/>
      <c r="G18" s="343"/>
      <c r="H18" s="343"/>
    </row>
    <row r="19" spans="1:8" ht="28.5" customHeight="1">
      <c r="A19" s="36"/>
      <c r="B19" s="36"/>
      <c r="C19" s="344" t="s">
        <v>247</v>
      </c>
      <c r="D19" s="345"/>
      <c r="E19" s="345"/>
      <c r="F19" s="345"/>
      <c r="G19" s="345"/>
      <c r="H19" s="346"/>
    </row>
  </sheetData>
  <mergeCells count="20">
    <mergeCell ref="C16:H16"/>
    <mergeCell ref="C17:H17"/>
    <mergeCell ref="C18:H18"/>
    <mergeCell ref="C19:H19"/>
    <mergeCell ref="B9:H9"/>
    <mergeCell ref="C10:H10"/>
    <mergeCell ref="C11:H11"/>
    <mergeCell ref="C12:H12"/>
    <mergeCell ref="C13:H13"/>
    <mergeCell ref="C14:H14"/>
    <mergeCell ref="A1:H1"/>
    <mergeCell ref="A2:H2"/>
    <mergeCell ref="A4:H4"/>
    <mergeCell ref="A6:B7"/>
    <mergeCell ref="C6:C8"/>
    <mergeCell ref="D6:D8"/>
    <mergeCell ref="E6:E8"/>
    <mergeCell ref="F6:F8"/>
    <mergeCell ref="G6:G8"/>
    <mergeCell ref="H6:H8"/>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K18"/>
  <sheetViews>
    <sheetView workbookViewId="0">
      <selection activeCell="A4" sqref="A4:H4"/>
    </sheetView>
  </sheetViews>
  <sheetFormatPr defaultRowHeight="15"/>
  <cols>
    <col min="1" max="2" width="9.140625" style="29"/>
    <col min="3" max="3" width="14.5703125" style="29" customWidth="1"/>
    <col min="4" max="4" width="17.7109375" style="29" customWidth="1"/>
    <col min="5" max="5" width="16.42578125" style="29" customWidth="1"/>
    <col min="6" max="6" width="12.85546875" style="29" customWidth="1"/>
    <col min="7" max="7" width="12.5703125" style="29" customWidth="1"/>
    <col min="8" max="8" width="21.42578125" style="29" customWidth="1"/>
    <col min="9" max="9" width="14.85546875" style="29" customWidth="1"/>
    <col min="10" max="10" width="14.28515625" style="29" customWidth="1"/>
    <col min="11" max="11" width="12.28515625" style="29" customWidth="1"/>
  </cols>
  <sheetData>
    <row r="1" spans="1:11">
      <c r="A1" s="350" t="s">
        <v>248</v>
      </c>
      <c r="B1" s="350"/>
      <c r="C1" s="350"/>
      <c r="D1" s="350"/>
      <c r="E1" s="350"/>
      <c r="F1" s="350"/>
      <c r="G1" s="350"/>
      <c r="H1" s="350"/>
      <c r="I1" s="350"/>
      <c r="J1" s="350"/>
      <c r="K1" s="350"/>
    </row>
    <row r="2" spans="1:11">
      <c r="A2" s="350" t="s">
        <v>513</v>
      </c>
      <c r="B2" s="350"/>
      <c r="C2" s="350"/>
      <c r="D2" s="350"/>
      <c r="E2" s="350"/>
      <c r="F2" s="350"/>
      <c r="G2" s="350"/>
      <c r="H2" s="350"/>
      <c r="I2" s="350"/>
      <c r="J2" s="350"/>
      <c r="K2" s="350"/>
    </row>
    <row r="3" spans="1:11">
      <c r="A3" s="38"/>
      <c r="B3" s="39"/>
      <c r="C3" s="39"/>
      <c r="D3" s="39"/>
      <c r="E3" s="39"/>
      <c r="F3" s="39"/>
      <c r="G3" s="39"/>
      <c r="H3" s="39"/>
      <c r="I3" s="39"/>
      <c r="J3" s="39"/>
      <c r="K3" s="39"/>
    </row>
    <row r="4" spans="1:11">
      <c r="A4" s="332" t="s">
        <v>511</v>
      </c>
      <c r="B4" s="332"/>
      <c r="C4" s="332"/>
      <c r="D4" s="332"/>
      <c r="E4" s="332"/>
      <c r="F4" s="332"/>
      <c r="G4" s="332"/>
      <c r="H4" s="332"/>
      <c r="I4" s="39"/>
      <c r="J4" s="39"/>
      <c r="K4" s="39"/>
    </row>
    <row r="5" spans="1:11">
      <c r="A5" s="39"/>
      <c r="B5" s="39"/>
      <c r="C5" s="39"/>
      <c r="D5" s="39"/>
      <c r="E5" s="39"/>
      <c r="F5" s="39"/>
      <c r="G5" s="39"/>
      <c r="H5" s="39"/>
      <c r="I5" s="39"/>
      <c r="J5" s="39"/>
      <c r="K5" s="39"/>
    </row>
    <row r="6" spans="1:11">
      <c r="A6" s="351" t="s">
        <v>100</v>
      </c>
      <c r="B6" s="351"/>
      <c r="C6" s="340" t="s">
        <v>249</v>
      </c>
      <c r="D6" s="340" t="s">
        <v>250</v>
      </c>
      <c r="E6" s="340" t="s">
        <v>251</v>
      </c>
      <c r="F6" s="340" t="s">
        <v>252</v>
      </c>
      <c r="G6" s="340" t="s">
        <v>32</v>
      </c>
      <c r="H6" s="340" t="s">
        <v>253</v>
      </c>
      <c r="I6" s="340" t="s">
        <v>254</v>
      </c>
      <c r="J6" s="340" t="s">
        <v>255</v>
      </c>
      <c r="K6" s="340" t="s">
        <v>256</v>
      </c>
    </row>
    <row r="7" spans="1:11" ht="41.25" customHeight="1">
      <c r="A7" s="25" t="s">
        <v>8</v>
      </c>
      <c r="B7" s="25" t="s">
        <v>108</v>
      </c>
      <c r="C7" s="352"/>
      <c r="D7" s="352" t="s">
        <v>257</v>
      </c>
      <c r="E7" s="352" t="s">
        <v>238</v>
      </c>
      <c r="F7" s="352"/>
      <c r="G7" s="352"/>
      <c r="H7" s="352"/>
      <c r="I7" s="352"/>
      <c r="J7" s="352"/>
      <c r="K7" s="352"/>
    </row>
    <row r="8" spans="1:11">
      <c r="A8" s="27">
        <v>5</v>
      </c>
      <c r="B8" s="347" t="s">
        <v>258</v>
      </c>
      <c r="C8" s="347"/>
      <c r="D8" s="347"/>
      <c r="E8" s="347"/>
      <c r="F8" s="347"/>
      <c r="G8" s="347"/>
      <c r="H8" s="347"/>
      <c r="I8" s="347"/>
      <c r="J8" s="347"/>
      <c r="K8" s="347"/>
    </row>
    <row r="9" spans="1:11">
      <c r="A9" s="40" t="s">
        <v>33</v>
      </c>
      <c r="B9" s="41">
        <v>1</v>
      </c>
      <c r="C9" s="347" t="s">
        <v>111</v>
      </c>
      <c r="D9" s="347"/>
      <c r="E9" s="347"/>
      <c r="F9" s="347"/>
      <c r="G9" s="347"/>
      <c r="H9" s="347"/>
      <c r="I9" s="347"/>
      <c r="J9" s="347"/>
      <c r="K9" s="347"/>
    </row>
    <row r="10" spans="1:11">
      <c r="A10" s="41"/>
      <c r="B10" s="41"/>
      <c r="C10" s="349" t="s">
        <v>259</v>
      </c>
      <c r="D10" s="349"/>
      <c r="E10" s="349"/>
      <c r="F10" s="349"/>
      <c r="G10" s="349"/>
      <c r="H10" s="349"/>
      <c r="I10" s="349"/>
      <c r="J10" s="349"/>
      <c r="K10" s="349"/>
    </row>
    <row r="11" spans="1:11">
      <c r="A11" s="40" t="s">
        <v>33</v>
      </c>
      <c r="B11" s="41">
        <v>2</v>
      </c>
      <c r="C11" s="347" t="s">
        <v>243</v>
      </c>
      <c r="D11" s="347"/>
      <c r="E11" s="347"/>
      <c r="F11" s="347"/>
      <c r="G11" s="347"/>
      <c r="H11" s="347"/>
      <c r="I11" s="347"/>
      <c r="J11" s="347"/>
      <c r="K11" s="347"/>
    </row>
    <row r="12" spans="1:11">
      <c r="A12" s="41"/>
      <c r="B12" s="41"/>
      <c r="C12" s="349" t="s">
        <v>259</v>
      </c>
      <c r="D12" s="349"/>
      <c r="E12" s="349"/>
      <c r="F12" s="349"/>
      <c r="G12" s="349"/>
      <c r="H12" s="349"/>
      <c r="I12" s="349"/>
      <c r="J12" s="349"/>
      <c r="K12" s="349"/>
    </row>
    <row r="13" spans="1:11">
      <c r="A13" s="40" t="s">
        <v>33</v>
      </c>
      <c r="B13" s="41">
        <v>3</v>
      </c>
      <c r="C13" s="343" t="s">
        <v>41</v>
      </c>
      <c r="D13" s="343"/>
      <c r="E13" s="343"/>
      <c r="F13" s="343"/>
      <c r="G13" s="343"/>
      <c r="H13" s="343"/>
      <c r="I13" s="343"/>
      <c r="J13" s="343"/>
      <c r="K13" s="343"/>
    </row>
    <row r="14" spans="1:11">
      <c r="A14" s="41"/>
      <c r="B14" s="41"/>
      <c r="C14" s="349" t="s">
        <v>259</v>
      </c>
      <c r="D14" s="349"/>
      <c r="E14" s="349"/>
      <c r="F14" s="349"/>
      <c r="G14" s="349"/>
      <c r="H14" s="349"/>
      <c r="I14" s="349"/>
      <c r="J14" s="349"/>
      <c r="K14" s="349"/>
    </row>
    <row r="15" spans="1:11">
      <c r="A15" s="40" t="s">
        <v>33</v>
      </c>
      <c r="B15" s="41">
        <v>4</v>
      </c>
      <c r="C15" s="341" t="s">
        <v>246</v>
      </c>
      <c r="D15" s="341"/>
      <c r="E15" s="341"/>
      <c r="F15" s="341"/>
      <c r="G15" s="341"/>
      <c r="H15" s="341"/>
      <c r="I15" s="341"/>
      <c r="J15" s="341"/>
      <c r="K15" s="341"/>
    </row>
    <row r="16" spans="1:11">
      <c r="A16" s="41"/>
      <c r="B16" s="41"/>
      <c r="C16" s="349" t="s">
        <v>259</v>
      </c>
      <c r="D16" s="349"/>
      <c r="E16" s="349"/>
      <c r="F16" s="349"/>
      <c r="G16" s="349"/>
      <c r="H16" s="349"/>
      <c r="I16" s="349"/>
      <c r="J16" s="349"/>
      <c r="K16" s="349"/>
    </row>
    <row r="17" spans="1:11">
      <c r="A17" s="40" t="s">
        <v>33</v>
      </c>
      <c r="B17" s="41">
        <v>5</v>
      </c>
      <c r="C17" s="343" t="s">
        <v>216</v>
      </c>
      <c r="D17" s="343"/>
      <c r="E17" s="343"/>
      <c r="F17" s="343"/>
      <c r="G17" s="343"/>
      <c r="H17" s="343"/>
      <c r="I17" s="343"/>
      <c r="J17" s="343"/>
      <c r="K17" s="343"/>
    </row>
    <row r="18" spans="1:11">
      <c r="A18" s="36"/>
      <c r="B18" s="36"/>
      <c r="C18" s="349" t="s">
        <v>259</v>
      </c>
      <c r="D18" s="349"/>
      <c r="E18" s="349"/>
      <c r="F18" s="349"/>
      <c r="G18" s="349"/>
      <c r="H18" s="349"/>
      <c r="I18" s="349"/>
      <c r="J18" s="349"/>
      <c r="K18" s="349"/>
    </row>
  </sheetData>
  <mergeCells count="24">
    <mergeCell ref="C17:K17"/>
    <mergeCell ref="C18:K18"/>
    <mergeCell ref="C11:K11"/>
    <mergeCell ref="C12:K12"/>
    <mergeCell ref="C13:K13"/>
    <mergeCell ref="C14:K14"/>
    <mergeCell ref="C15:K15"/>
    <mergeCell ref="C16:K16"/>
    <mergeCell ref="C10:K10"/>
    <mergeCell ref="A1:K1"/>
    <mergeCell ref="A2:K2"/>
    <mergeCell ref="A4:H4"/>
    <mergeCell ref="A6:B6"/>
    <mergeCell ref="C6:C7"/>
    <mergeCell ref="D6:D7"/>
    <mergeCell ref="E6:E7"/>
    <mergeCell ref="F6:F7"/>
    <mergeCell ref="G6:G7"/>
    <mergeCell ref="H6:H7"/>
    <mergeCell ref="I6:I7"/>
    <mergeCell ref="J6:J7"/>
    <mergeCell ref="K6:K7"/>
    <mergeCell ref="B8:K8"/>
    <mergeCell ref="C9:K9"/>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Q36"/>
  <sheetViews>
    <sheetView view="pageBreakPreview" zoomScale="60" workbookViewId="0">
      <selection activeCell="O8" sqref="O8"/>
    </sheetView>
  </sheetViews>
  <sheetFormatPr defaultRowHeight="15"/>
  <cols>
    <col min="1" max="1" width="4.28515625" style="112" customWidth="1"/>
    <col min="2" max="2" width="3.7109375" style="112" customWidth="1"/>
    <col min="3" max="3" width="5.140625" style="112" customWidth="1"/>
    <col min="4" max="4" width="3.7109375" style="112" customWidth="1"/>
    <col min="5" max="5" width="4.42578125" style="112" customWidth="1"/>
    <col min="6" max="6" width="36.42578125" style="112" customWidth="1"/>
    <col min="7" max="7" width="21.140625" style="112" customWidth="1"/>
    <col min="8" max="10" width="9.140625" style="112"/>
    <col min="11" max="11" width="14.7109375" style="112" customWidth="1"/>
    <col min="12" max="12" width="9.140625" style="112"/>
    <col min="13" max="13" width="13.5703125" style="112" customWidth="1"/>
    <col min="14" max="14" width="22.140625" style="113" customWidth="1"/>
    <col min="15" max="15" width="20.28515625" style="113" customWidth="1"/>
    <col min="16" max="16" width="15" style="205" customWidth="1"/>
    <col min="17" max="17" width="14.85546875" style="207" customWidth="1"/>
  </cols>
  <sheetData>
    <row r="1" spans="1:17" ht="25.5" customHeight="1">
      <c r="B1" s="173"/>
      <c r="C1" s="173"/>
      <c r="D1" s="173"/>
      <c r="E1" s="173"/>
      <c r="F1" s="173"/>
      <c r="G1" s="173"/>
      <c r="H1" s="173"/>
      <c r="I1" s="173"/>
      <c r="J1" s="173"/>
      <c r="K1" s="173"/>
      <c r="L1" s="173"/>
      <c r="M1" s="173"/>
      <c r="N1" s="174"/>
      <c r="O1" s="175" t="s">
        <v>432</v>
      </c>
    </row>
    <row r="2" spans="1:17">
      <c r="A2" s="173"/>
      <c r="B2" s="173"/>
      <c r="C2" s="173"/>
      <c r="D2" s="173"/>
      <c r="E2" s="173"/>
      <c r="F2" s="173"/>
      <c r="G2" s="173"/>
      <c r="H2" s="173"/>
      <c r="I2" s="173"/>
      <c r="J2" s="173"/>
      <c r="K2" s="173"/>
      <c r="L2" s="173"/>
      <c r="M2" s="173"/>
      <c r="N2" s="174"/>
      <c r="O2" s="174"/>
      <c r="P2" s="265"/>
      <c r="Q2" s="266"/>
    </row>
    <row r="3" spans="1:17" ht="45" customHeight="1">
      <c r="A3" s="267"/>
      <c r="B3" s="267"/>
      <c r="C3" s="267"/>
      <c r="D3" s="357" t="s">
        <v>518</v>
      </c>
      <c r="E3" s="357"/>
      <c r="F3" s="357"/>
      <c r="G3" s="357"/>
      <c r="H3" s="357"/>
      <c r="I3" s="357"/>
      <c r="J3" s="357"/>
      <c r="K3" s="357"/>
      <c r="L3" s="357"/>
      <c r="M3" s="357"/>
      <c r="N3" s="357"/>
      <c r="O3" s="357"/>
      <c r="P3" s="265"/>
      <c r="Q3" s="266"/>
    </row>
    <row r="4" spans="1:17" ht="76.5" hidden="1" customHeight="1">
      <c r="A4" s="114"/>
      <c r="B4" s="114"/>
      <c r="C4" s="114"/>
      <c r="D4" s="115"/>
      <c r="E4" s="115"/>
      <c r="F4" s="115"/>
      <c r="G4" s="115"/>
      <c r="H4" s="115"/>
      <c r="I4" s="115"/>
      <c r="J4" s="115"/>
      <c r="K4" s="115"/>
      <c r="L4" s="115"/>
      <c r="M4" s="115"/>
      <c r="N4" s="115"/>
      <c r="O4" s="115"/>
    </row>
    <row r="5" spans="1:17" ht="21.75" customHeight="1">
      <c r="A5" s="360" t="s">
        <v>100</v>
      </c>
      <c r="B5" s="356"/>
      <c r="C5" s="356"/>
      <c r="D5" s="356"/>
      <c r="E5" s="361"/>
      <c r="F5" s="355" t="s">
        <v>260</v>
      </c>
      <c r="G5" s="355"/>
      <c r="H5" s="355" t="s">
        <v>261</v>
      </c>
      <c r="I5" s="355"/>
      <c r="J5" s="355"/>
      <c r="K5" s="355"/>
      <c r="L5" s="355"/>
      <c r="M5" s="356" t="s">
        <v>431</v>
      </c>
      <c r="N5" s="356"/>
      <c r="O5" s="356"/>
      <c r="P5" s="353" t="s">
        <v>436</v>
      </c>
      <c r="Q5" s="354"/>
    </row>
    <row r="6" spans="1:17" ht="64.5" customHeight="1">
      <c r="A6" s="116" t="s">
        <v>8</v>
      </c>
      <c r="B6" s="116" t="s">
        <v>108</v>
      </c>
      <c r="C6" s="116" t="s">
        <v>109</v>
      </c>
      <c r="D6" s="116" t="s">
        <v>110</v>
      </c>
      <c r="E6" s="116" t="s">
        <v>262</v>
      </c>
      <c r="F6" s="355" t="s">
        <v>238</v>
      </c>
      <c r="G6" s="355"/>
      <c r="H6" s="116" t="s">
        <v>249</v>
      </c>
      <c r="I6" s="116" t="s">
        <v>263</v>
      </c>
      <c r="J6" s="116" t="s">
        <v>264</v>
      </c>
      <c r="K6" s="116" t="s">
        <v>265</v>
      </c>
      <c r="L6" s="116" t="s">
        <v>266</v>
      </c>
      <c r="M6" s="201" t="s">
        <v>433</v>
      </c>
      <c r="N6" s="201" t="s">
        <v>434</v>
      </c>
      <c r="O6" s="201" t="s">
        <v>435</v>
      </c>
      <c r="P6" s="206" t="s">
        <v>437</v>
      </c>
      <c r="Q6" s="206" t="s">
        <v>438</v>
      </c>
    </row>
    <row r="7" spans="1:17" ht="15.75">
      <c r="A7" s="366" t="s">
        <v>33</v>
      </c>
      <c r="B7" s="367">
        <v>0</v>
      </c>
      <c r="C7" s="367"/>
      <c r="D7" s="367"/>
      <c r="E7" s="367"/>
      <c r="F7" s="358" t="s">
        <v>395</v>
      </c>
      <c r="G7" s="117" t="s">
        <v>396</v>
      </c>
      <c r="H7" s="118">
        <v>461</v>
      </c>
      <c r="I7" s="117"/>
      <c r="J7" s="117"/>
      <c r="K7" s="117"/>
      <c r="L7" s="117"/>
      <c r="M7" s="186">
        <f t="shared" ref="M7" si="0">M9+M34</f>
        <v>110289.85</v>
      </c>
      <c r="N7" s="186">
        <f>N9+N36</f>
        <v>118337.60000000001</v>
      </c>
      <c r="O7" s="186">
        <f>O9+O36</f>
        <v>111496.1</v>
      </c>
      <c r="P7" s="204">
        <f>O7/M7*100</f>
        <v>101.09370898591304</v>
      </c>
      <c r="Q7" s="208">
        <f>O7/N7*100</f>
        <v>94.218659158205</v>
      </c>
    </row>
    <row r="8" spans="1:17" ht="128.25" customHeight="1">
      <c r="A8" s="359"/>
      <c r="B8" s="359"/>
      <c r="C8" s="359"/>
      <c r="D8" s="359"/>
      <c r="E8" s="359"/>
      <c r="F8" s="359"/>
      <c r="G8" s="119" t="s">
        <v>397</v>
      </c>
      <c r="H8" s="120" t="s">
        <v>398</v>
      </c>
      <c r="I8" s="119"/>
      <c r="J8" s="119"/>
      <c r="K8" s="119"/>
      <c r="L8" s="119"/>
      <c r="M8" s="121"/>
      <c r="N8" s="121"/>
      <c r="O8" s="187"/>
      <c r="P8" s="203"/>
      <c r="Q8" s="209"/>
    </row>
    <row r="9" spans="1:17" ht="19.5" customHeight="1">
      <c r="A9" s="122" t="s">
        <v>33</v>
      </c>
      <c r="B9" s="122" t="s">
        <v>200</v>
      </c>
      <c r="C9" s="122"/>
      <c r="D9" s="122"/>
      <c r="E9" s="122"/>
      <c r="F9" s="123" t="s">
        <v>271</v>
      </c>
      <c r="G9" s="124" t="s">
        <v>267</v>
      </c>
      <c r="H9" s="125">
        <v>461</v>
      </c>
      <c r="I9" s="126"/>
      <c r="J9" s="126"/>
      <c r="K9" s="126"/>
      <c r="L9" s="126"/>
      <c r="M9" s="202">
        <f>M16+M20+M24+M26</f>
        <v>110289.85</v>
      </c>
      <c r="N9" s="202">
        <f>N16+N20+N24+N26</f>
        <v>118336.6</v>
      </c>
      <c r="O9" s="202">
        <f>O16+O20+O24+O26</f>
        <v>111495.1</v>
      </c>
      <c r="P9" s="204">
        <f>O9/M9*100</f>
        <v>101.09280228416304</v>
      </c>
      <c r="Q9" s="208">
        <f>O9/N9*100</f>
        <v>94.21861030315219</v>
      </c>
    </row>
    <row r="10" spans="1:17" ht="105">
      <c r="A10" s="122" t="s">
        <v>33</v>
      </c>
      <c r="B10" s="122" t="s">
        <v>200</v>
      </c>
      <c r="C10" s="122" t="s">
        <v>175</v>
      </c>
      <c r="D10" s="122" t="s">
        <v>56</v>
      </c>
      <c r="E10" s="122" t="s">
        <v>200</v>
      </c>
      <c r="F10" s="105" t="s">
        <v>80</v>
      </c>
      <c r="G10" s="105" t="s">
        <v>399</v>
      </c>
      <c r="H10" s="125">
        <v>461</v>
      </c>
      <c r="I10" s="128">
        <v>4</v>
      </c>
      <c r="J10" s="125">
        <v>5</v>
      </c>
      <c r="K10" s="125">
        <v>510356290</v>
      </c>
      <c r="L10" s="125"/>
      <c r="M10" s="118"/>
      <c r="N10" s="118"/>
      <c r="O10" s="188"/>
      <c r="P10" s="203"/>
      <c r="Q10" s="206"/>
    </row>
    <row r="11" spans="1:17" ht="141.75" customHeight="1">
      <c r="A11" s="129" t="s">
        <v>33</v>
      </c>
      <c r="B11" s="129" t="s">
        <v>200</v>
      </c>
      <c r="C11" s="129" t="s">
        <v>175</v>
      </c>
      <c r="D11" s="129" t="s">
        <v>230</v>
      </c>
      <c r="E11" s="129" t="s">
        <v>200</v>
      </c>
      <c r="F11" s="130" t="s">
        <v>272</v>
      </c>
      <c r="G11" s="131" t="s">
        <v>399</v>
      </c>
      <c r="H11" s="132" t="s">
        <v>268</v>
      </c>
      <c r="I11" s="132" t="s">
        <v>178</v>
      </c>
      <c r="J11" s="132" t="s">
        <v>33</v>
      </c>
      <c r="K11" s="132" t="s">
        <v>269</v>
      </c>
      <c r="L11" s="133">
        <v>244</v>
      </c>
      <c r="M11" s="134">
        <v>0</v>
      </c>
      <c r="N11" s="134">
        <v>0</v>
      </c>
      <c r="O11" s="189">
        <v>0</v>
      </c>
      <c r="P11" s="203"/>
      <c r="Q11" s="206"/>
    </row>
    <row r="12" spans="1:17" ht="120.75" customHeight="1">
      <c r="A12" s="129" t="s">
        <v>33</v>
      </c>
      <c r="B12" s="129" t="s">
        <v>200</v>
      </c>
      <c r="C12" s="129" t="s">
        <v>167</v>
      </c>
      <c r="D12" s="129"/>
      <c r="E12" s="129"/>
      <c r="F12" s="130" t="s">
        <v>112</v>
      </c>
      <c r="G12" s="127" t="s">
        <v>399</v>
      </c>
      <c r="H12" s="132" t="s">
        <v>268</v>
      </c>
      <c r="I12" s="132" t="s">
        <v>178</v>
      </c>
      <c r="J12" s="132" t="s">
        <v>33</v>
      </c>
      <c r="K12" s="132" t="s">
        <v>270</v>
      </c>
      <c r="L12" s="133" t="s">
        <v>400</v>
      </c>
      <c r="M12" s="136">
        <v>0</v>
      </c>
      <c r="N12" s="136">
        <v>0</v>
      </c>
      <c r="O12" s="190">
        <v>0</v>
      </c>
      <c r="P12" s="203"/>
      <c r="Q12" s="206"/>
    </row>
    <row r="13" spans="1:17" ht="95.25" customHeight="1">
      <c r="A13" s="137" t="s">
        <v>33</v>
      </c>
      <c r="B13" s="137" t="s">
        <v>401</v>
      </c>
      <c r="C13" s="137" t="s">
        <v>33</v>
      </c>
      <c r="D13" s="137" t="s">
        <v>34</v>
      </c>
      <c r="E13" s="138"/>
      <c r="F13" s="139" t="s">
        <v>402</v>
      </c>
      <c r="G13" s="127" t="s">
        <v>399</v>
      </c>
      <c r="H13" s="132"/>
      <c r="I13" s="132"/>
      <c r="J13" s="132"/>
      <c r="K13" s="132"/>
      <c r="L13" s="133"/>
      <c r="M13" s="135"/>
      <c r="N13" s="135"/>
      <c r="O13" s="190"/>
      <c r="P13" s="203"/>
      <c r="Q13" s="206"/>
    </row>
    <row r="14" spans="1:17" ht="82.5" customHeight="1">
      <c r="A14" s="372" t="s">
        <v>33</v>
      </c>
      <c r="B14" s="372" t="s">
        <v>401</v>
      </c>
      <c r="C14" s="372" t="s">
        <v>33</v>
      </c>
      <c r="D14" s="372" t="s">
        <v>34</v>
      </c>
      <c r="E14" s="372" t="s">
        <v>117</v>
      </c>
      <c r="F14" s="362" t="s">
        <v>403</v>
      </c>
      <c r="G14" s="364" t="s">
        <v>399</v>
      </c>
      <c r="H14" s="140">
        <v>456</v>
      </c>
      <c r="I14" s="140">
        <v>11</v>
      </c>
      <c r="J14" s="140">
        <v>1</v>
      </c>
      <c r="K14" s="42" t="s">
        <v>404</v>
      </c>
      <c r="L14" s="110">
        <v>244</v>
      </c>
      <c r="M14" s="65"/>
      <c r="N14" s="65"/>
      <c r="O14" s="191"/>
      <c r="P14" s="203"/>
      <c r="Q14" s="206"/>
    </row>
    <row r="15" spans="1:17" ht="66.75" customHeight="1">
      <c r="A15" s="373"/>
      <c r="B15" s="373"/>
      <c r="C15" s="373"/>
      <c r="D15" s="373"/>
      <c r="E15" s="373"/>
      <c r="F15" s="363"/>
      <c r="G15" s="365"/>
      <c r="H15" s="140">
        <v>456</v>
      </c>
      <c r="I15" s="140">
        <v>11</v>
      </c>
      <c r="J15" s="140">
        <v>1</v>
      </c>
      <c r="K15" s="42" t="s">
        <v>405</v>
      </c>
      <c r="L15" s="110">
        <v>244</v>
      </c>
      <c r="M15" s="65"/>
      <c r="N15" s="65"/>
      <c r="O15" s="191"/>
      <c r="P15" s="203"/>
      <c r="Q15" s="206"/>
    </row>
    <row r="16" spans="1:17" ht="94.5">
      <c r="A16" s="137" t="s">
        <v>33</v>
      </c>
      <c r="B16" s="137" t="s">
        <v>401</v>
      </c>
      <c r="C16" s="137" t="s">
        <v>33</v>
      </c>
      <c r="D16" s="137" t="s">
        <v>40</v>
      </c>
      <c r="E16" s="138"/>
      <c r="F16" s="142" t="s">
        <v>406</v>
      </c>
      <c r="G16" s="127" t="s">
        <v>399</v>
      </c>
      <c r="H16" s="143"/>
      <c r="I16" s="143"/>
      <c r="J16" s="143"/>
      <c r="K16" s="132"/>
      <c r="L16" s="133"/>
      <c r="M16" s="192">
        <f t="shared" ref="M16:N16" si="1">M18+M19</f>
        <v>110278.25</v>
      </c>
      <c r="N16" s="192">
        <f t="shared" si="1"/>
        <v>118278.9</v>
      </c>
      <c r="O16" s="192">
        <f>O18+O19</f>
        <v>111444.3</v>
      </c>
      <c r="P16" s="204">
        <f t="shared" ref="P16:P36" si="2">O16/M16*100</f>
        <v>101.05737078707723</v>
      </c>
      <c r="Q16" s="208">
        <f>O16/N16*100</f>
        <v>94.221623637013877</v>
      </c>
    </row>
    <row r="17" spans="1:17" ht="52.5" customHeight="1">
      <c r="A17" s="374" t="s">
        <v>33</v>
      </c>
      <c r="B17" s="374" t="s">
        <v>401</v>
      </c>
      <c r="C17" s="374" t="s">
        <v>33</v>
      </c>
      <c r="D17" s="374" t="s">
        <v>40</v>
      </c>
      <c r="E17" s="374" t="s">
        <v>407</v>
      </c>
      <c r="F17" s="368" t="s">
        <v>408</v>
      </c>
      <c r="G17" s="370" t="s">
        <v>399</v>
      </c>
      <c r="H17" s="143">
        <v>456</v>
      </c>
      <c r="I17" s="132" t="s">
        <v>33</v>
      </c>
      <c r="J17" s="132" t="s">
        <v>172</v>
      </c>
      <c r="K17" s="132" t="s">
        <v>404</v>
      </c>
      <c r="L17" s="133">
        <v>414</v>
      </c>
      <c r="M17" s="135"/>
      <c r="N17" s="135"/>
      <c r="O17" s="190"/>
      <c r="P17" s="203"/>
      <c r="Q17" s="206"/>
    </row>
    <row r="18" spans="1:17" ht="135.75" customHeight="1">
      <c r="A18" s="375"/>
      <c r="B18" s="375"/>
      <c r="C18" s="375"/>
      <c r="D18" s="375"/>
      <c r="E18" s="375"/>
      <c r="F18" s="369"/>
      <c r="G18" s="371"/>
      <c r="H18" s="132" t="s">
        <v>409</v>
      </c>
      <c r="I18" s="132" t="s">
        <v>33</v>
      </c>
      <c r="J18" s="132" t="s">
        <v>172</v>
      </c>
      <c r="K18" s="132" t="s">
        <v>405</v>
      </c>
      <c r="L18" s="133">
        <v>414</v>
      </c>
      <c r="M18" s="136">
        <v>0</v>
      </c>
      <c r="N18" s="136">
        <v>7918</v>
      </c>
      <c r="O18" s="190">
        <v>1083.5</v>
      </c>
      <c r="P18" s="203" t="e">
        <f t="shared" si="2"/>
        <v>#DIV/0!</v>
      </c>
      <c r="Q18" s="208">
        <f>O18/N18*100</f>
        <v>13.684011113917657</v>
      </c>
    </row>
    <row r="19" spans="1:17" ht="363" customHeight="1">
      <c r="A19" s="374" t="s">
        <v>33</v>
      </c>
      <c r="B19" s="374" t="s">
        <v>401</v>
      </c>
      <c r="C19" s="374" t="s">
        <v>33</v>
      </c>
      <c r="D19" s="374" t="s">
        <v>40</v>
      </c>
      <c r="E19" s="374" t="s">
        <v>410</v>
      </c>
      <c r="F19" s="142" t="s">
        <v>411</v>
      </c>
      <c r="G19" s="370" t="s">
        <v>399</v>
      </c>
      <c r="H19" s="132"/>
      <c r="I19" s="132"/>
      <c r="J19" s="132"/>
      <c r="K19" s="132"/>
      <c r="L19" s="133"/>
      <c r="M19" s="193">
        <f t="shared" ref="M19:N19" si="3">M21+M23</f>
        <v>110278.25</v>
      </c>
      <c r="N19" s="193">
        <f t="shared" si="3"/>
        <v>110360.9</v>
      </c>
      <c r="O19" s="193">
        <f>O21+O23</f>
        <v>110360.8</v>
      </c>
      <c r="P19" s="203">
        <f t="shared" si="2"/>
        <v>100.07485610263129</v>
      </c>
      <c r="Q19" s="208">
        <f>O19/N19*100</f>
        <v>99.999909388198176</v>
      </c>
    </row>
    <row r="20" spans="1:17" ht="15.75">
      <c r="A20" s="380"/>
      <c r="B20" s="380"/>
      <c r="C20" s="380"/>
      <c r="D20" s="380"/>
      <c r="E20" s="380"/>
      <c r="F20" s="377" t="s">
        <v>412</v>
      </c>
      <c r="G20" s="376"/>
      <c r="H20" s="132" t="s">
        <v>409</v>
      </c>
      <c r="I20" s="132" t="s">
        <v>33</v>
      </c>
      <c r="J20" s="132" t="s">
        <v>172</v>
      </c>
      <c r="K20" s="132" t="s">
        <v>413</v>
      </c>
      <c r="L20" s="133">
        <v>414</v>
      </c>
      <c r="M20" s="136">
        <v>0</v>
      </c>
      <c r="N20" s="136">
        <v>1.1000000000000001</v>
      </c>
      <c r="O20" s="192">
        <v>0.2</v>
      </c>
      <c r="P20" s="203" t="e">
        <f t="shared" si="2"/>
        <v>#DIV/0!</v>
      </c>
      <c r="Q20" s="208">
        <f>O20/N20*100</f>
        <v>18.181818181818183</v>
      </c>
    </row>
    <row r="21" spans="1:17" ht="15.75">
      <c r="A21" s="380"/>
      <c r="B21" s="380"/>
      <c r="C21" s="380"/>
      <c r="D21" s="380"/>
      <c r="E21" s="380"/>
      <c r="F21" s="378"/>
      <c r="G21" s="376"/>
      <c r="H21" s="132" t="s">
        <v>409</v>
      </c>
      <c r="I21" s="132" t="s">
        <v>33</v>
      </c>
      <c r="J21" s="132" t="s">
        <v>172</v>
      </c>
      <c r="K21" s="132" t="s">
        <v>405</v>
      </c>
      <c r="L21" s="133">
        <v>414</v>
      </c>
      <c r="M21" s="136">
        <v>107453</v>
      </c>
      <c r="N21" s="136">
        <v>107157.9</v>
      </c>
      <c r="O21" s="190">
        <v>107157.8</v>
      </c>
      <c r="P21" s="208">
        <f t="shared" si="2"/>
        <v>99.72527523661509</v>
      </c>
      <c r="Q21" s="208">
        <f>O21/N21*100</f>
        <v>99.999906679768841</v>
      </c>
    </row>
    <row r="22" spans="1:17" ht="15.75">
      <c r="A22" s="380"/>
      <c r="B22" s="380"/>
      <c r="C22" s="380"/>
      <c r="D22" s="380"/>
      <c r="E22" s="380"/>
      <c r="F22" s="368" t="s">
        <v>414</v>
      </c>
      <c r="G22" s="376"/>
      <c r="H22" s="143">
        <v>456</v>
      </c>
      <c r="I22" s="132" t="s">
        <v>189</v>
      </c>
      <c r="J22" s="132" t="s">
        <v>167</v>
      </c>
      <c r="K22" s="132" t="s">
        <v>404</v>
      </c>
      <c r="L22" s="133">
        <v>243</v>
      </c>
      <c r="M22" s="135"/>
      <c r="N22" s="135"/>
      <c r="O22" s="190"/>
      <c r="P22" s="206" t="e">
        <f t="shared" si="2"/>
        <v>#DIV/0!</v>
      </c>
      <c r="Q22" s="206"/>
    </row>
    <row r="23" spans="1:17" ht="15.75">
      <c r="A23" s="375"/>
      <c r="B23" s="375"/>
      <c r="C23" s="375"/>
      <c r="D23" s="375"/>
      <c r="E23" s="375"/>
      <c r="F23" s="369"/>
      <c r="G23" s="371"/>
      <c r="H23" s="132" t="s">
        <v>409</v>
      </c>
      <c r="I23" s="132" t="s">
        <v>189</v>
      </c>
      <c r="J23" s="132" t="s">
        <v>167</v>
      </c>
      <c r="K23" s="132" t="s">
        <v>405</v>
      </c>
      <c r="L23" s="133">
        <v>243</v>
      </c>
      <c r="M23" s="136">
        <v>2825.25</v>
      </c>
      <c r="N23" s="136">
        <v>3203</v>
      </c>
      <c r="O23" s="190">
        <v>3203</v>
      </c>
      <c r="P23" s="208">
        <f t="shared" si="2"/>
        <v>113.37049818600124</v>
      </c>
      <c r="Q23" s="208">
        <f>O23/N23*100</f>
        <v>100</v>
      </c>
    </row>
    <row r="24" spans="1:17" ht="33" customHeight="1">
      <c r="A24" s="379" t="s">
        <v>33</v>
      </c>
      <c r="B24" s="379" t="s">
        <v>415</v>
      </c>
      <c r="C24" s="379" t="s">
        <v>33</v>
      </c>
      <c r="D24" s="379" t="s">
        <v>51</v>
      </c>
      <c r="E24" s="379"/>
      <c r="F24" s="368" t="s">
        <v>416</v>
      </c>
      <c r="G24" s="370" t="s">
        <v>417</v>
      </c>
      <c r="H24" s="144" t="s">
        <v>409</v>
      </c>
      <c r="I24" s="144" t="s">
        <v>178</v>
      </c>
      <c r="J24" s="144" t="s">
        <v>33</v>
      </c>
      <c r="K24" s="144" t="s">
        <v>418</v>
      </c>
      <c r="L24" s="145"/>
      <c r="M24" s="147">
        <v>0</v>
      </c>
      <c r="N24" s="147">
        <v>45</v>
      </c>
      <c r="O24" s="194">
        <v>39</v>
      </c>
      <c r="P24" s="206" t="e">
        <f t="shared" si="2"/>
        <v>#DIV/0!</v>
      </c>
      <c r="Q24" s="208">
        <f>O24/N24*100</f>
        <v>86.666666666666671</v>
      </c>
    </row>
    <row r="25" spans="1:17" ht="80.25" customHeight="1">
      <c r="A25" s="379"/>
      <c r="B25" s="379"/>
      <c r="C25" s="379"/>
      <c r="D25" s="379"/>
      <c r="E25" s="379"/>
      <c r="F25" s="369"/>
      <c r="G25" s="371"/>
      <c r="H25" s="144" t="s">
        <v>409</v>
      </c>
      <c r="I25" s="144" t="s">
        <v>178</v>
      </c>
      <c r="J25" s="144" t="s">
        <v>33</v>
      </c>
      <c r="K25" s="144" t="s">
        <v>419</v>
      </c>
      <c r="L25" s="145"/>
      <c r="M25" s="146"/>
      <c r="N25" s="146"/>
      <c r="O25" s="195"/>
      <c r="P25" s="203" t="e">
        <f t="shared" si="2"/>
        <v>#DIV/0!</v>
      </c>
      <c r="Q25" s="206"/>
    </row>
    <row r="26" spans="1:17" ht="94.5">
      <c r="A26" s="148" t="s">
        <v>33</v>
      </c>
      <c r="B26" s="148" t="s">
        <v>167</v>
      </c>
      <c r="C26" s="148" t="s">
        <v>175</v>
      </c>
      <c r="D26" s="148" t="s">
        <v>195</v>
      </c>
      <c r="E26" s="149"/>
      <c r="F26" s="105" t="s">
        <v>420</v>
      </c>
      <c r="G26" s="110" t="s">
        <v>399</v>
      </c>
      <c r="H26" s="42" t="s">
        <v>409</v>
      </c>
      <c r="I26" s="42" t="s">
        <v>178</v>
      </c>
      <c r="J26" s="42" t="s">
        <v>33</v>
      </c>
      <c r="K26" s="42" t="s">
        <v>421</v>
      </c>
      <c r="L26" s="110">
        <v>244</v>
      </c>
      <c r="M26" s="141">
        <v>11.6</v>
      </c>
      <c r="N26" s="141">
        <v>11.6</v>
      </c>
      <c r="O26" s="191">
        <v>11.6</v>
      </c>
      <c r="P26" s="203">
        <f t="shared" si="2"/>
        <v>100</v>
      </c>
      <c r="Q26" s="208">
        <f>O26/N26*100</f>
        <v>100</v>
      </c>
    </row>
    <row r="27" spans="1:17" ht="15.75">
      <c r="A27" s="383" t="s">
        <v>33</v>
      </c>
      <c r="B27" s="383" t="s">
        <v>34</v>
      </c>
      <c r="C27" s="383" t="s">
        <v>374</v>
      </c>
      <c r="D27" s="383"/>
      <c r="E27" s="386" t="s">
        <v>200</v>
      </c>
      <c r="F27" s="381" t="s">
        <v>309</v>
      </c>
      <c r="G27" s="150" t="s">
        <v>267</v>
      </c>
      <c r="H27" s="151">
        <v>456</v>
      </c>
      <c r="I27" s="151">
        <v>4</v>
      </c>
      <c r="J27" s="151">
        <v>12</v>
      </c>
      <c r="K27" s="151"/>
      <c r="L27" s="151"/>
      <c r="M27" s="152">
        <v>0</v>
      </c>
      <c r="N27" s="152">
        <v>0</v>
      </c>
      <c r="O27" s="196">
        <f>SUM(O28)</f>
        <v>0</v>
      </c>
      <c r="P27" s="203" t="e">
        <f t="shared" si="2"/>
        <v>#DIV/0!</v>
      </c>
      <c r="Q27" s="206"/>
    </row>
    <row r="28" spans="1:17" ht="94.5">
      <c r="A28" s="383"/>
      <c r="B28" s="383"/>
      <c r="C28" s="383"/>
      <c r="D28" s="383"/>
      <c r="E28" s="387"/>
      <c r="F28" s="382"/>
      <c r="G28" s="153" t="s">
        <v>422</v>
      </c>
      <c r="H28" s="133"/>
      <c r="I28" s="132"/>
      <c r="J28" s="133"/>
      <c r="K28" s="132"/>
      <c r="L28" s="133"/>
      <c r="M28" s="154">
        <v>0</v>
      </c>
      <c r="N28" s="154">
        <v>0</v>
      </c>
      <c r="O28" s="197">
        <v>0</v>
      </c>
      <c r="P28" s="203" t="e">
        <f t="shared" si="2"/>
        <v>#DIV/0!</v>
      </c>
      <c r="Q28" s="206"/>
    </row>
    <row r="29" spans="1:17" ht="141.75">
      <c r="A29" s="155" t="s">
        <v>33</v>
      </c>
      <c r="B29" s="155" t="s">
        <v>34</v>
      </c>
      <c r="C29" s="155" t="s">
        <v>374</v>
      </c>
      <c r="D29" s="155"/>
      <c r="E29" s="156" t="s">
        <v>200</v>
      </c>
      <c r="F29" s="157" t="s">
        <v>423</v>
      </c>
      <c r="G29" s="153" t="s">
        <v>424</v>
      </c>
      <c r="H29" s="133">
        <v>456</v>
      </c>
      <c r="I29" s="132" t="s">
        <v>178</v>
      </c>
      <c r="J29" s="133">
        <v>12</v>
      </c>
      <c r="K29" s="132" t="s">
        <v>425</v>
      </c>
      <c r="L29" s="133"/>
      <c r="M29" s="158">
        <v>0</v>
      </c>
      <c r="N29" s="154">
        <v>0</v>
      </c>
      <c r="O29" s="197">
        <v>0</v>
      </c>
      <c r="P29" s="203" t="e">
        <f t="shared" si="2"/>
        <v>#DIV/0!</v>
      </c>
      <c r="Q29" s="206"/>
    </row>
    <row r="30" spans="1:17" ht="15.75">
      <c r="A30" s="383" t="s">
        <v>33</v>
      </c>
      <c r="B30" s="383" t="s">
        <v>40</v>
      </c>
      <c r="C30" s="383"/>
      <c r="D30" s="383"/>
      <c r="E30" s="384"/>
      <c r="F30" s="381" t="s">
        <v>426</v>
      </c>
      <c r="G30" s="150" t="s">
        <v>267</v>
      </c>
      <c r="H30" s="151">
        <v>456</v>
      </c>
      <c r="I30" s="151"/>
      <c r="J30" s="151"/>
      <c r="K30" s="151"/>
      <c r="L30" s="159"/>
      <c r="M30" s="159">
        <v>0</v>
      </c>
      <c r="N30" s="160">
        <f>N31</f>
        <v>0</v>
      </c>
      <c r="O30" s="189">
        <v>0</v>
      </c>
      <c r="P30" s="203" t="e">
        <f t="shared" si="2"/>
        <v>#DIV/0!</v>
      </c>
      <c r="Q30" s="206"/>
    </row>
    <row r="31" spans="1:17" ht="94.5">
      <c r="A31" s="383"/>
      <c r="B31" s="383"/>
      <c r="C31" s="383"/>
      <c r="D31" s="383"/>
      <c r="E31" s="385"/>
      <c r="F31" s="381"/>
      <c r="G31" s="153" t="s">
        <v>424</v>
      </c>
      <c r="H31" s="151">
        <v>456</v>
      </c>
      <c r="I31" s="151"/>
      <c r="J31" s="151"/>
      <c r="K31" s="151"/>
      <c r="L31" s="159"/>
      <c r="M31" s="159">
        <v>0</v>
      </c>
      <c r="N31" s="160">
        <f>N32</f>
        <v>0</v>
      </c>
      <c r="O31" s="189">
        <v>0</v>
      </c>
      <c r="P31" s="203" t="e">
        <f t="shared" si="2"/>
        <v>#DIV/0!</v>
      </c>
      <c r="Q31" s="206"/>
    </row>
    <row r="32" spans="1:17" ht="15.75">
      <c r="A32" s="122" t="s">
        <v>33</v>
      </c>
      <c r="B32" s="386" t="s">
        <v>51</v>
      </c>
      <c r="C32" s="383"/>
      <c r="D32" s="383"/>
      <c r="E32" s="388"/>
      <c r="F32" s="381" t="s">
        <v>427</v>
      </c>
      <c r="G32" s="150" t="s">
        <v>267</v>
      </c>
      <c r="H32" s="151">
        <v>456</v>
      </c>
      <c r="I32" s="151"/>
      <c r="J32" s="151"/>
      <c r="K32" s="151"/>
      <c r="L32" s="151"/>
      <c r="M32" s="161">
        <f>M33</f>
        <v>0</v>
      </c>
      <c r="N32" s="160">
        <f>N33</f>
        <v>0</v>
      </c>
      <c r="O32" s="189">
        <v>0</v>
      </c>
      <c r="P32" s="203" t="e">
        <f t="shared" si="2"/>
        <v>#DIV/0!</v>
      </c>
      <c r="Q32" s="206"/>
    </row>
    <row r="33" spans="1:17" ht="110.25">
      <c r="A33" s="162"/>
      <c r="B33" s="387"/>
      <c r="C33" s="383"/>
      <c r="D33" s="383"/>
      <c r="E33" s="388"/>
      <c r="F33" s="381"/>
      <c r="G33" s="153" t="s">
        <v>428</v>
      </c>
      <c r="H33" s="151">
        <v>456</v>
      </c>
      <c r="I33" s="151"/>
      <c r="J33" s="151"/>
      <c r="K33" s="151"/>
      <c r="L33" s="163"/>
      <c r="M33" s="161">
        <v>0</v>
      </c>
      <c r="N33" s="160">
        <v>0</v>
      </c>
      <c r="O33" s="198">
        <v>0</v>
      </c>
      <c r="P33" s="203" t="e">
        <f t="shared" si="2"/>
        <v>#DIV/0!</v>
      </c>
      <c r="Q33" s="206"/>
    </row>
    <row r="34" spans="1:17" ht="15.75">
      <c r="A34" s="390" t="s">
        <v>33</v>
      </c>
      <c r="B34" s="390" t="s">
        <v>56</v>
      </c>
      <c r="C34" s="390"/>
      <c r="D34" s="390"/>
      <c r="E34" s="389"/>
      <c r="F34" s="389" t="s">
        <v>429</v>
      </c>
      <c r="G34" s="164" t="s">
        <v>267</v>
      </c>
      <c r="H34" s="165">
        <v>456</v>
      </c>
      <c r="I34" s="165"/>
      <c r="J34" s="165"/>
      <c r="K34" s="165"/>
      <c r="L34" s="166"/>
      <c r="M34" s="166">
        <f>M35</f>
        <v>0</v>
      </c>
      <c r="N34" s="154">
        <v>0</v>
      </c>
      <c r="O34" s="199">
        <f>SUM(O35)</f>
        <v>1</v>
      </c>
      <c r="P34" s="203" t="e">
        <f t="shared" si="2"/>
        <v>#DIV/0!</v>
      </c>
      <c r="Q34" s="206"/>
    </row>
    <row r="35" spans="1:17" ht="110.25">
      <c r="A35" s="390"/>
      <c r="B35" s="390"/>
      <c r="C35" s="390"/>
      <c r="D35" s="390"/>
      <c r="E35" s="389"/>
      <c r="F35" s="389"/>
      <c r="G35" s="153" t="s">
        <v>430</v>
      </c>
      <c r="H35" s="165">
        <v>456</v>
      </c>
      <c r="I35" s="165"/>
      <c r="J35" s="165"/>
      <c r="K35" s="165"/>
      <c r="L35" s="166"/>
      <c r="M35" s="166">
        <v>0</v>
      </c>
      <c r="N35" s="154">
        <v>0</v>
      </c>
      <c r="O35" s="200">
        <f>SUM(O36)</f>
        <v>1</v>
      </c>
      <c r="P35" s="203" t="e">
        <f t="shared" si="2"/>
        <v>#DIV/0!</v>
      </c>
      <c r="Q35" s="206"/>
    </row>
    <row r="36" spans="1:17" ht="110.25">
      <c r="A36" s="167" t="s">
        <v>33</v>
      </c>
      <c r="B36" s="167" t="s">
        <v>33</v>
      </c>
      <c r="C36" s="167"/>
      <c r="D36" s="167"/>
      <c r="E36" s="168"/>
      <c r="F36" s="169" t="s">
        <v>223</v>
      </c>
      <c r="G36" s="153" t="s">
        <v>430</v>
      </c>
      <c r="H36" s="170">
        <v>456</v>
      </c>
      <c r="I36" s="170" t="s">
        <v>167</v>
      </c>
      <c r="J36" s="170">
        <v>13</v>
      </c>
      <c r="K36" s="170">
        <v>550360190</v>
      </c>
      <c r="L36" s="170">
        <v>244</v>
      </c>
      <c r="M36" s="171">
        <v>0</v>
      </c>
      <c r="N36" s="172">
        <v>1</v>
      </c>
      <c r="O36" s="200">
        <v>1</v>
      </c>
      <c r="P36" s="203" t="e">
        <f t="shared" si="2"/>
        <v>#DIV/0!</v>
      </c>
      <c r="Q36" s="208">
        <f>O36/N36*100</f>
        <v>100</v>
      </c>
    </row>
  </sheetData>
  <mergeCells count="65">
    <mergeCell ref="F34:F35"/>
    <mergeCell ref="A34:A35"/>
    <mergeCell ref="B34:B35"/>
    <mergeCell ref="C34:C35"/>
    <mergeCell ref="D34:D35"/>
    <mergeCell ref="E34:E35"/>
    <mergeCell ref="B32:B33"/>
    <mergeCell ref="C32:C33"/>
    <mergeCell ref="D32:D33"/>
    <mergeCell ref="E32:E33"/>
    <mergeCell ref="F32:F33"/>
    <mergeCell ref="F27:F28"/>
    <mergeCell ref="A30:A31"/>
    <mergeCell ref="B30:B31"/>
    <mergeCell ref="C30:C31"/>
    <mergeCell ref="D30:D31"/>
    <mergeCell ref="E30:E31"/>
    <mergeCell ref="F30:F31"/>
    <mergeCell ref="A27:A28"/>
    <mergeCell ref="B27:B28"/>
    <mergeCell ref="C27:C28"/>
    <mergeCell ref="D27:D28"/>
    <mergeCell ref="E27:E28"/>
    <mergeCell ref="G19:G23"/>
    <mergeCell ref="F20:F21"/>
    <mergeCell ref="F22:F23"/>
    <mergeCell ref="A24:A25"/>
    <mergeCell ref="B24:B25"/>
    <mergeCell ref="C24:C25"/>
    <mergeCell ref="D24:D25"/>
    <mergeCell ref="E24:E25"/>
    <mergeCell ref="F24:F25"/>
    <mergeCell ref="G24:G25"/>
    <mergeCell ref="A19:A23"/>
    <mergeCell ref="B19:B23"/>
    <mergeCell ref="C19:C23"/>
    <mergeCell ref="D19:D23"/>
    <mergeCell ref="E19:E23"/>
    <mergeCell ref="F17:F18"/>
    <mergeCell ref="G17:G18"/>
    <mergeCell ref="A14:A15"/>
    <mergeCell ref="B14:B15"/>
    <mergeCell ref="C14:C15"/>
    <mergeCell ref="D14:D15"/>
    <mergeCell ref="E14:E15"/>
    <mergeCell ref="A17:A18"/>
    <mergeCell ref="B17:B18"/>
    <mergeCell ref="C17:C18"/>
    <mergeCell ref="D17:D18"/>
    <mergeCell ref="E17:E18"/>
    <mergeCell ref="F7:F8"/>
    <mergeCell ref="F5:F6"/>
    <mergeCell ref="A5:E5"/>
    <mergeCell ref="F14:F15"/>
    <mergeCell ref="G14:G15"/>
    <mergeCell ref="A7:A8"/>
    <mergeCell ref="B7:B8"/>
    <mergeCell ref="C7:C8"/>
    <mergeCell ref="D7:D8"/>
    <mergeCell ref="E7:E8"/>
    <mergeCell ref="P5:Q5"/>
    <mergeCell ref="G5:G6"/>
    <mergeCell ref="H5:L5"/>
    <mergeCell ref="M5:O5"/>
    <mergeCell ref="D3:O3"/>
  </mergeCells>
  <pageMargins left="0.70866141732283472" right="0.70866141732283472" top="0.74803149606299213" bottom="0.74803149606299213" header="0.31496062992125984" footer="0.31496062992125984"/>
  <pageSetup paperSize="9" scale="52" orientation="landscape" r:id="rId1"/>
</worksheet>
</file>

<file path=xl/worksheets/sheet6.xml><?xml version="1.0" encoding="utf-8"?>
<worksheet xmlns="http://schemas.openxmlformats.org/spreadsheetml/2006/main" xmlns:r="http://schemas.openxmlformats.org/officeDocument/2006/relationships">
  <dimension ref="A2:G50"/>
  <sheetViews>
    <sheetView view="pageBreakPreview" topLeftCell="A8" zoomScale="60" workbookViewId="0">
      <selection activeCell="E23" sqref="E23"/>
    </sheetView>
  </sheetViews>
  <sheetFormatPr defaultRowHeight="15.75"/>
  <cols>
    <col min="1" max="1" width="5.85546875" style="24" customWidth="1"/>
    <col min="2" max="2" width="6.28515625" style="24" customWidth="1"/>
    <col min="3" max="3" width="19.5703125" style="24" customWidth="1"/>
    <col min="4" max="4" width="34.7109375" style="24" customWidth="1"/>
    <col min="5" max="5" width="23.42578125" style="24" customWidth="1"/>
    <col min="6" max="6" width="19.5703125" style="24" customWidth="1"/>
    <col min="7" max="7" width="25.85546875" style="24" customWidth="1"/>
  </cols>
  <sheetData>
    <row r="2" spans="1:7">
      <c r="A2" s="391" t="s">
        <v>273</v>
      </c>
      <c r="B2" s="391"/>
      <c r="C2" s="391"/>
      <c r="D2" s="391"/>
      <c r="E2" s="391"/>
      <c r="F2" s="391"/>
      <c r="G2" s="391"/>
    </row>
    <row r="3" spans="1:7">
      <c r="A3" s="392" t="s">
        <v>519</v>
      </c>
      <c r="B3" s="392"/>
      <c r="C3" s="392"/>
      <c r="D3" s="392"/>
      <c r="E3" s="392"/>
      <c r="F3" s="392"/>
      <c r="G3" s="392"/>
    </row>
    <row r="4" spans="1:7">
      <c r="A4" s="12"/>
      <c r="B4" s="12"/>
      <c r="C4" s="12"/>
      <c r="D4" s="12"/>
      <c r="E4" s="12"/>
      <c r="F4" s="12"/>
      <c r="G4" s="12"/>
    </row>
    <row r="5" spans="1:7" ht="31.5" customHeight="1">
      <c r="A5" s="393" t="s">
        <v>511</v>
      </c>
      <c r="B5" s="393"/>
      <c r="C5" s="393"/>
      <c r="D5" s="393"/>
      <c r="E5" s="393"/>
      <c r="F5" s="393"/>
      <c r="G5" s="393"/>
    </row>
    <row r="6" spans="1:7">
      <c r="A6" s="12"/>
      <c r="B6" s="12"/>
      <c r="C6" s="12"/>
      <c r="D6" s="12"/>
      <c r="E6" s="12"/>
      <c r="F6" s="12"/>
      <c r="G6" s="12"/>
    </row>
    <row r="7" spans="1:7" ht="15">
      <c r="A7" s="394" t="s">
        <v>100</v>
      </c>
      <c r="B7" s="395"/>
      <c r="C7" s="394" t="s">
        <v>274</v>
      </c>
      <c r="D7" s="394" t="s">
        <v>275</v>
      </c>
      <c r="E7" s="396" t="s">
        <v>276</v>
      </c>
      <c r="F7" s="394" t="s">
        <v>277</v>
      </c>
      <c r="G7" s="394" t="s">
        <v>278</v>
      </c>
    </row>
    <row r="8" spans="1:7" ht="15">
      <c r="A8" s="394"/>
      <c r="B8" s="395"/>
      <c r="C8" s="395" t="s">
        <v>238</v>
      </c>
      <c r="D8" s="395"/>
      <c r="E8" s="397"/>
      <c r="F8" s="394"/>
      <c r="G8" s="394"/>
    </row>
    <row r="9" spans="1:7" ht="75" customHeight="1">
      <c r="A9" s="13" t="s">
        <v>8</v>
      </c>
      <c r="B9" s="13" t="s">
        <v>108</v>
      </c>
      <c r="C9" s="395"/>
      <c r="D9" s="395"/>
      <c r="E9" s="398"/>
      <c r="F9" s="394"/>
      <c r="G9" s="394"/>
    </row>
    <row r="10" spans="1:7">
      <c r="A10" s="399" t="s">
        <v>175</v>
      </c>
      <c r="B10" s="401"/>
      <c r="C10" s="403" t="s">
        <v>279</v>
      </c>
      <c r="D10" s="14" t="s">
        <v>267</v>
      </c>
      <c r="E10" s="15">
        <f>E20+E31+E41</f>
        <v>880.5</v>
      </c>
      <c r="F10" s="15">
        <f>F20+F31+F41</f>
        <v>111496.09999999999</v>
      </c>
      <c r="G10" s="15">
        <f>F10/E10*100</f>
        <v>12662.81658148779</v>
      </c>
    </row>
    <row r="11" spans="1:7" ht="31.5">
      <c r="A11" s="399"/>
      <c r="B11" s="401"/>
      <c r="C11" s="403"/>
      <c r="D11" s="16" t="s">
        <v>280</v>
      </c>
      <c r="E11" s="17">
        <f>E21+E32+E42</f>
        <v>835.5</v>
      </c>
      <c r="F11" s="17">
        <f>F21+F32+F42</f>
        <v>2909.2</v>
      </c>
      <c r="G11" s="17">
        <f>F11/E11*100</f>
        <v>348.19868342309991</v>
      </c>
    </row>
    <row r="12" spans="1:7">
      <c r="A12" s="399"/>
      <c r="B12" s="401"/>
      <c r="C12" s="403"/>
      <c r="D12" s="18" t="s">
        <v>281</v>
      </c>
      <c r="E12" s="17"/>
      <c r="F12" s="17"/>
      <c r="G12" s="15"/>
    </row>
    <row r="13" spans="1:7" ht="54.75" customHeight="1">
      <c r="A13" s="399"/>
      <c r="B13" s="401"/>
      <c r="C13" s="403"/>
      <c r="D13" s="18" t="s">
        <v>282</v>
      </c>
      <c r="E13" s="17">
        <f t="shared" ref="E13:E18" si="0">E23+E34+E44</f>
        <v>835.5</v>
      </c>
      <c r="F13" s="43">
        <f>F21+F44</f>
        <v>2909.2</v>
      </c>
      <c r="G13" s="17">
        <f>F13/E13*100</f>
        <v>348.19868342309991</v>
      </c>
    </row>
    <row r="14" spans="1:7" ht="15.75" customHeight="1">
      <c r="A14" s="399"/>
      <c r="B14" s="401"/>
      <c r="C14" s="403"/>
      <c r="D14" s="18" t="s">
        <v>283</v>
      </c>
      <c r="E14" s="19">
        <f t="shared" si="0"/>
        <v>0</v>
      </c>
      <c r="F14" s="19">
        <f>F24+F35+F45</f>
        <v>21511</v>
      </c>
      <c r="G14" s="17">
        <v>0</v>
      </c>
    </row>
    <row r="15" spans="1:7" ht="31.5">
      <c r="A15" s="399"/>
      <c r="B15" s="401"/>
      <c r="C15" s="403"/>
      <c r="D15" s="18" t="s">
        <v>284</v>
      </c>
      <c r="E15" s="19">
        <f t="shared" si="0"/>
        <v>0</v>
      </c>
      <c r="F15" s="19">
        <f>F25+F36+F46</f>
        <v>0</v>
      </c>
      <c r="G15" s="68">
        <v>0</v>
      </c>
    </row>
    <row r="16" spans="1:7" ht="36" customHeight="1">
      <c r="A16" s="399"/>
      <c r="B16" s="401"/>
      <c r="C16" s="403"/>
      <c r="D16" s="18" t="s">
        <v>285</v>
      </c>
      <c r="E16" s="19">
        <f t="shared" si="0"/>
        <v>0</v>
      </c>
      <c r="F16" s="19">
        <f>F26+F37+F47</f>
        <v>0</v>
      </c>
      <c r="G16" s="68">
        <v>0</v>
      </c>
    </row>
    <row r="17" spans="1:7" ht="15" customHeight="1">
      <c r="A17" s="399"/>
      <c r="B17" s="401"/>
      <c r="C17" s="403"/>
      <c r="D17" s="18" t="s">
        <v>286</v>
      </c>
      <c r="E17" s="19">
        <f t="shared" si="0"/>
        <v>0</v>
      </c>
      <c r="F17" s="19">
        <f>F27+F38+F48</f>
        <v>0</v>
      </c>
      <c r="G17" s="68">
        <v>0</v>
      </c>
    </row>
    <row r="18" spans="1:7" ht="60.75" customHeight="1">
      <c r="A18" s="399"/>
      <c r="B18" s="401"/>
      <c r="C18" s="403"/>
      <c r="D18" s="20" t="s">
        <v>287</v>
      </c>
      <c r="E18" s="19">
        <f t="shared" si="0"/>
        <v>0</v>
      </c>
      <c r="F18" s="19">
        <f>F29+F39+F49</f>
        <v>87036.9</v>
      </c>
      <c r="G18" s="68">
        <v>0</v>
      </c>
    </row>
    <row r="19" spans="1:7" ht="25.5" customHeight="1">
      <c r="A19" s="400"/>
      <c r="B19" s="402"/>
      <c r="C19" s="403"/>
      <c r="D19" s="20" t="s">
        <v>288</v>
      </c>
      <c r="E19" s="19">
        <f>E30+E40+E50</f>
        <v>45</v>
      </c>
      <c r="F19" s="19">
        <f>F30+F40+F50</f>
        <v>39</v>
      </c>
      <c r="G19" s="68">
        <v>0</v>
      </c>
    </row>
    <row r="20" spans="1:7">
      <c r="A20" s="401" t="s">
        <v>33</v>
      </c>
      <c r="B20" s="401" t="s">
        <v>200</v>
      </c>
      <c r="C20" s="404" t="s">
        <v>271</v>
      </c>
      <c r="D20" s="14" t="s">
        <v>267</v>
      </c>
      <c r="E20" s="15">
        <f>E21+E28+E30</f>
        <v>879.5</v>
      </c>
      <c r="F20" s="15">
        <f>F23+F24+F25+F26+F27+F28+F29+F30</f>
        <v>111495.09999999999</v>
      </c>
      <c r="G20" s="15">
        <f>F20/E20*100</f>
        <v>12677.100625355313</v>
      </c>
    </row>
    <row r="21" spans="1:7" ht="31.5">
      <c r="A21" s="401"/>
      <c r="B21" s="401"/>
      <c r="C21" s="404"/>
      <c r="D21" s="16" t="s">
        <v>280</v>
      </c>
      <c r="E21" s="17">
        <f>E23+E27+E24</f>
        <v>834.5</v>
      </c>
      <c r="F21" s="17">
        <f>F23</f>
        <v>2908.2</v>
      </c>
      <c r="G21" s="17">
        <f>F21/E21*100</f>
        <v>348.49610545236669</v>
      </c>
    </row>
    <row r="22" spans="1:7" ht="15.75" customHeight="1">
      <c r="A22" s="401"/>
      <c r="B22" s="401"/>
      <c r="C22" s="404"/>
      <c r="D22" s="18" t="s">
        <v>281</v>
      </c>
      <c r="E22" s="17"/>
      <c r="F22" s="17"/>
      <c r="G22" s="15"/>
    </row>
    <row r="23" spans="1:7" ht="48.75" customHeight="1">
      <c r="A23" s="401"/>
      <c r="B23" s="401"/>
      <c r="C23" s="404"/>
      <c r="D23" s="18" t="s">
        <v>282</v>
      </c>
      <c r="E23" s="17">
        <v>834.5</v>
      </c>
      <c r="F23" s="17">
        <v>2908.2</v>
      </c>
      <c r="G23" s="17">
        <f>F23/E23*100</f>
        <v>348.49610545236669</v>
      </c>
    </row>
    <row r="24" spans="1:7" ht="18" customHeight="1">
      <c r="A24" s="401"/>
      <c r="B24" s="401"/>
      <c r="C24" s="404"/>
      <c r="D24" s="18" t="s">
        <v>283</v>
      </c>
      <c r="E24" s="17">
        <v>0</v>
      </c>
      <c r="F24" s="17">
        <v>21511</v>
      </c>
      <c r="G24" s="17">
        <v>0</v>
      </c>
    </row>
    <row r="25" spans="1:7" ht="33" customHeight="1">
      <c r="A25" s="401"/>
      <c r="B25" s="401"/>
      <c r="C25" s="404"/>
      <c r="D25" s="18" t="s">
        <v>284</v>
      </c>
      <c r="E25" s="17"/>
      <c r="F25" s="17">
        <v>0</v>
      </c>
      <c r="G25" s="15"/>
    </row>
    <row r="26" spans="1:7" ht="54" customHeight="1">
      <c r="A26" s="401"/>
      <c r="B26" s="401"/>
      <c r="C26" s="404"/>
      <c r="D26" s="18" t="s">
        <v>285</v>
      </c>
      <c r="E26" s="17"/>
      <c r="F26" s="17">
        <v>0</v>
      </c>
      <c r="G26" s="15"/>
    </row>
    <row r="27" spans="1:7" ht="49.5" customHeight="1">
      <c r="A27" s="401"/>
      <c r="B27" s="401"/>
      <c r="C27" s="404"/>
      <c r="D27" s="18" t="s">
        <v>286</v>
      </c>
      <c r="E27" s="17"/>
      <c r="F27" s="17">
        <v>0</v>
      </c>
      <c r="G27" s="15"/>
    </row>
    <row r="28" spans="1:7" ht="47.25">
      <c r="A28" s="401"/>
      <c r="B28" s="401"/>
      <c r="C28" s="404"/>
      <c r="D28" s="20" t="s">
        <v>287</v>
      </c>
      <c r="E28" s="17"/>
      <c r="F28" s="24">
        <v>0</v>
      </c>
      <c r="G28" s="15"/>
    </row>
    <row r="29" spans="1:7" ht="47.25">
      <c r="A29" s="401"/>
      <c r="B29" s="401"/>
      <c r="C29" s="404"/>
      <c r="D29" s="20" t="s">
        <v>521</v>
      </c>
      <c r="E29" s="68"/>
      <c r="F29" s="17">
        <v>87036.9</v>
      </c>
      <c r="G29" s="15"/>
    </row>
    <row r="30" spans="1:7">
      <c r="A30" s="402"/>
      <c r="B30" s="402"/>
      <c r="C30" s="404"/>
      <c r="D30" s="20" t="s">
        <v>288</v>
      </c>
      <c r="E30" s="17">
        <v>45</v>
      </c>
      <c r="F30" s="17">
        <v>39</v>
      </c>
      <c r="G30" s="17">
        <v>0</v>
      </c>
    </row>
    <row r="31" spans="1:7">
      <c r="A31" s="401" t="s">
        <v>33</v>
      </c>
      <c r="B31" s="401" t="s">
        <v>34</v>
      </c>
      <c r="C31" s="404" t="s">
        <v>289</v>
      </c>
      <c r="D31" s="14" t="s">
        <v>267</v>
      </c>
      <c r="E31" s="15"/>
      <c r="F31" s="15"/>
      <c r="G31" s="15"/>
    </row>
    <row r="32" spans="1:7" ht="31.5">
      <c r="A32" s="401"/>
      <c r="B32" s="401"/>
      <c r="C32" s="404"/>
      <c r="D32" s="16" t="s">
        <v>280</v>
      </c>
      <c r="E32" s="17"/>
      <c r="F32" s="17"/>
      <c r="G32" s="17"/>
    </row>
    <row r="33" spans="1:7" ht="16.5" thickBot="1">
      <c r="A33" s="401"/>
      <c r="B33" s="401"/>
      <c r="C33" s="404"/>
      <c r="D33" s="18" t="s">
        <v>281</v>
      </c>
      <c r="E33" s="17"/>
      <c r="F33" s="17"/>
      <c r="G33" s="15"/>
    </row>
    <row r="34" spans="1:7" ht="48" thickBot="1">
      <c r="A34" s="401"/>
      <c r="B34" s="401"/>
      <c r="C34" s="404"/>
      <c r="D34" s="18" t="s">
        <v>282</v>
      </c>
      <c r="E34" s="44"/>
      <c r="F34" s="22"/>
      <c r="G34" s="23"/>
    </row>
    <row r="35" spans="1:7" ht="17.25" customHeight="1">
      <c r="A35" s="401"/>
      <c r="B35" s="401"/>
      <c r="C35" s="404"/>
      <c r="D35" s="18" t="s">
        <v>283</v>
      </c>
      <c r="E35" s="21"/>
      <c r="F35" s="17"/>
      <c r="G35" s="17"/>
    </row>
    <row r="36" spans="1:7" ht="31.5">
      <c r="A36" s="401"/>
      <c r="B36" s="401"/>
      <c r="C36" s="404"/>
      <c r="D36" s="18" t="s">
        <v>284</v>
      </c>
      <c r="E36" s="21"/>
      <c r="F36" s="17"/>
      <c r="G36" s="15"/>
    </row>
    <row r="37" spans="1:7" ht="74.25" customHeight="1">
      <c r="A37" s="401"/>
      <c r="B37" s="401"/>
      <c r="C37" s="404"/>
      <c r="D37" s="18" t="s">
        <v>285</v>
      </c>
      <c r="E37" s="17"/>
      <c r="F37" s="17"/>
      <c r="G37" s="15"/>
    </row>
    <row r="38" spans="1:7" ht="31.5">
      <c r="A38" s="401"/>
      <c r="B38" s="401"/>
      <c r="C38" s="404"/>
      <c r="D38" s="18" t="s">
        <v>286</v>
      </c>
      <c r="E38" s="17"/>
      <c r="F38" s="17"/>
      <c r="G38" s="15"/>
    </row>
    <row r="39" spans="1:7" ht="47.25">
      <c r="A39" s="401"/>
      <c r="B39" s="401"/>
      <c r="C39" s="404"/>
      <c r="D39" s="20" t="s">
        <v>287</v>
      </c>
      <c r="E39" s="17"/>
      <c r="F39" s="17"/>
      <c r="G39" s="15"/>
    </row>
    <row r="40" spans="1:7">
      <c r="A40" s="402"/>
      <c r="B40" s="402"/>
      <c r="C40" s="404"/>
      <c r="D40" s="20" t="s">
        <v>288</v>
      </c>
      <c r="E40" s="17"/>
      <c r="F40" s="17"/>
      <c r="G40" s="17"/>
    </row>
    <row r="41" spans="1:7">
      <c r="A41" s="401" t="s">
        <v>33</v>
      </c>
      <c r="B41" s="401" t="s">
        <v>51</v>
      </c>
      <c r="C41" s="404" t="s">
        <v>290</v>
      </c>
      <c r="D41" s="14" t="s">
        <v>267</v>
      </c>
      <c r="E41" s="15">
        <f>E42+E49+E50</f>
        <v>1</v>
      </c>
      <c r="F41" s="15">
        <f>F42+F49+F50</f>
        <v>1</v>
      </c>
      <c r="G41" s="15">
        <f t="shared" ref="G41:G42" si="1">F41/E41*100</f>
        <v>100</v>
      </c>
    </row>
    <row r="42" spans="1:7" ht="31.5">
      <c r="A42" s="401"/>
      <c r="B42" s="401"/>
      <c r="C42" s="404"/>
      <c r="D42" s="16" t="s">
        <v>280</v>
      </c>
      <c r="E42" s="17">
        <f>E44+E48</f>
        <v>1</v>
      </c>
      <c r="F42" s="17">
        <f>F44+F48</f>
        <v>1</v>
      </c>
      <c r="G42" s="15">
        <f t="shared" si="1"/>
        <v>100</v>
      </c>
    </row>
    <row r="43" spans="1:7">
      <c r="A43" s="401"/>
      <c r="B43" s="401"/>
      <c r="C43" s="404"/>
      <c r="D43" s="18" t="s">
        <v>281</v>
      </c>
      <c r="E43" s="17"/>
      <c r="F43" s="17"/>
      <c r="G43" s="15"/>
    </row>
    <row r="44" spans="1:7" ht="47.25">
      <c r="A44" s="401"/>
      <c r="B44" s="401"/>
      <c r="C44" s="404"/>
      <c r="D44" s="18" t="s">
        <v>282</v>
      </c>
      <c r="E44" s="17">
        <v>1</v>
      </c>
      <c r="F44" s="17">
        <v>1</v>
      </c>
      <c r="G44" s="15">
        <f>F44/E44*100</f>
        <v>100</v>
      </c>
    </row>
    <row r="45" spans="1:7" ht="15" customHeight="1">
      <c r="A45" s="401"/>
      <c r="B45" s="401"/>
      <c r="C45" s="404"/>
      <c r="D45" s="18" t="s">
        <v>283</v>
      </c>
      <c r="E45" s="17"/>
      <c r="F45" s="17"/>
      <c r="G45" s="15"/>
    </row>
    <row r="46" spans="1:7" ht="31.5">
      <c r="A46" s="401"/>
      <c r="B46" s="401"/>
      <c r="C46" s="404"/>
      <c r="D46" s="18" t="s">
        <v>284</v>
      </c>
      <c r="E46" s="17"/>
      <c r="F46" s="17"/>
      <c r="G46" s="15"/>
    </row>
    <row r="47" spans="1:7" ht="32.25" customHeight="1">
      <c r="A47" s="401"/>
      <c r="B47" s="401"/>
      <c r="C47" s="404"/>
      <c r="D47" s="18" t="s">
        <v>285</v>
      </c>
      <c r="E47" s="17"/>
      <c r="F47" s="17"/>
      <c r="G47" s="15"/>
    </row>
    <row r="48" spans="1:7" ht="31.5">
      <c r="A48" s="401"/>
      <c r="B48" s="401"/>
      <c r="C48" s="404"/>
      <c r="D48" s="18" t="s">
        <v>286</v>
      </c>
      <c r="E48" s="17"/>
      <c r="F48" s="17"/>
      <c r="G48" s="15"/>
    </row>
    <row r="49" spans="1:7" ht="47.25">
      <c r="A49" s="401"/>
      <c r="B49" s="401"/>
      <c r="C49" s="404"/>
      <c r="D49" s="20" t="s">
        <v>287</v>
      </c>
      <c r="E49" s="17"/>
      <c r="F49" s="17"/>
      <c r="G49" s="15"/>
    </row>
    <row r="50" spans="1:7" ht="16.5" customHeight="1">
      <c r="A50" s="402"/>
      <c r="B50" s="402"/>
      <c r="C50" s="404"/>
      <c r="D50" s="20" t="s">
        <v>288</v>
      </c>
      <c r="E50" s="17">
        <v>0</v>
      </c>
      <c r="F50" s="17">
        <v>0</v>
      </c>
      <c r="G50" s="15">
        <v>0</v>
      </c>
    </row>
  </sheetData>
  <mergeCells count="21">
    <mergeCell ref="A31:A40"/>
    <mergeCell ref="B31:B40"/>
    <mergeCell ref="C31:C40"/>
    <mergeCell ref="A41:A50"/>
    <mergeCell ref="B41:B50"/>
    <mergeCell ref="C41:C50"/>
    <mergeCell ref="A10:A19"/>
    <mergeCell ref="B10:B19"/>
    <mergeCell ref="C10:C19"/>
    <mergeCell ref="A20:A30"/>
    <mergeCell ref="B20:B30"/>
    <mergeCell ref="C20:C30"/>
    <mergeCell ref="A2:G2"/>
    <mergeCell ref="A3:G3"/>
    <mergeCell ref="A5:G5"/>
    <mergeCell ref="A7:B8"/>
    <mergeCell ref="C7:C9"/>
    <mergeCell ref="D7:D9"/>
    <mergeCell ref="E7:E9"/>
    <mergeCell ref="F7:F9"/>
    <mergeCell ref="G7:G9"/>
  </mergeCells>
  <pageMargins left="0.70866141732283472" right="0.70866141732283472" top="0.74803149606299213" bottom="0.74803149606299213" header="0.31496062992125984" footer="0.31496062992125984"/>
  <pageSetup paperSize="9" scale="96" orientation="landscape" r:id="rId1"/>
</worksheet>
</file>

<file path=xl/worksheets/sheet7.xml><?xml version="1.0" encoding="utf-8"?>
<worksheet xmlns="http://schemas.openxmlformats.org/spreadsheetml/2006/main" xmlns:r="http://schemas.openxmlformats.org/officeDocument/2006/relationships">
  <dimension ref="A2:E9"/>
  <sheetViews>
    <sheetView topLeftCell="A4" zoomScale="82" zoomScaleNormal="82" workbookViewId="0">
      <selection activeCell="D15" sqref="D15"/>
    </sheetView>
  </sheetViews>
  <sheetFormatPr defaultRowHeight="15"/>
  <cols>
    <col min="2" max="2" width="33.5703125" customWidth="1"/>
    <col min="3" max="3" width="21.140625" customWidth="1"/>
    <col min="4" max="4" width="16.140625" customWidth="1"/>
    <col min="5" max="5" width="27.7109375" customWidth="1"/>
  </cols>
  <sheetData>
    <row r="2" spans="1:5">
      <c r="A2" s="405" t="s">
        <v>291</v>
      </c>
      <c r="B2" s="405"/>
      <c r="C2" s="405"/>
      <c r="D2" s="405"/>
      <c r="E2" s="405"/>
    </row>
    <row r="3" spans="1:5">
      <c r="A3" s="406" t="s">
        <v>522</v>
      </c>
      <c r="B3" s="406"/>
      <c r="C3" s="406"/>
      <c r="D3" s="406"/>
      <c r="E3" s="406"/>
    </row>
    <row r="4" spans="1:5">
      <c r="A4" s="4"/>
      <c r="B4" s="4"/>
      <c r="C4" s="4"/>
      <c r="D4" s="4"/>
      <c r="E4" s="4"/>
    </row>
    <row r="5" spans="1:5">
      <c r="A5" s="407" t="s">
        <v>511</v>
      </c>
      <c r="B5" s="407"/>
      <c r="C5" s="407"/>
      <c r="D5" s="407"/>
      <c r="E5" s="407"/>
    </row>
    <row r="6" spans="1:5">
      <c r="A6" s="4"/>
      <c r="B6" s="4"/>
      <c r="C6" s="4"/>
      <c r="D6" s="4"/>
      <c r="E6" s="4"/>
    </row>
    <row r="7" spans="1:5" ht="25.5">
      <c r="A7" s="8" t="s">
        <v>292</v>
      </c>
      <c r="B7" s="8" t="s">
        <v>293</v>
      </c>
      <c r="C7" s="8" t="s">
        <v>294</v>
      </c>
      <c r="D7" s="8" t="s">
        <v>295</v>
      </c>
      <c r="E7" s="8" t="s">
        <v>296</v>
      </c>
    </row>
    <row r="8" spans="1:5" ht="117.75" customHeight="1">
      <c r="A8" s="1" t="s">
        <v>200</v>
      </c>
      <c r="B8" s="2" t="s">
        <v>297</v>
      </c>
      <c r="C8" s="9" t="s">
        <v>345</v>
      </c>
      <c r="D8" s="10">
        <v>982</v>
      </c>
      <c r="E8" s="11" t="s">
        <v>346</v>
      </c>
    </row>
    <row r="9" spans="1:5" ht="51">
      <c r="A9" s="268">
        <v>2</v>
      </c>
      <c r="B9" s="2" t="s">
        <v>297</v>
      </c>
      <c r="C9" s="9" t="s">
        <v>520</v>
      </c>
      <c r="D9" s="10">
        <v>478</v>
      </c>
      <c r="E9" s="11" t="s">
        <v>523</v>
      </c>
    </row>
  </sheetData>
  <mergeCells count="3">
    <mergeCell ref="A2:E2"/>
    <mergeCell ref="A3:E3"/>
    <mergeCell ref="A5:E5"/>
  </mergeCells>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2:J14"/>
  <sheetViews>
    <sheetView topLeftCell="A4" zoomScale="82" zoomScaleNormal="82" workbookViewId="0">
      <selection activeCell="E11" sqref="E11"/>
    </sheetView>
  </sheetViews>
  <sheetFormatPr defaultRowHeight="15"/>
  <cols>
    <col min="1" max="2" width="9.140625" style="29"/>
    <col min="3" max="3" width="20.42578125" style="29" customWidth="1"/>
    <col min="4" max="4" width="27.140625" style="29" customWidth="1"/>
    <col min="5" max="5" width="17.5703125" style="29" customWidth="1"/>
    <col min="6" max="6" width="14" style="97" customWidth="1"/>
    <col min="7" max="7" width="16" style="97" customWidth="1"/>
    <col min="8" max="9" width="14.85546875" style="97" customWidth="1"/>
    <col min="10" max="10" width="18.85546875" style="97" customWidth="1"/>
  </cols>
  <sheetData>
    <row r="2" spans="1:10">
      <c r="A2" s="405" t="s">
        <v>298</v>
      </c>
      <c r="B2" s="405"/>
      <c r="C2" s="405"/>
      <c r="D2" s="405"/>
      <c r="E2" s="405"/>
      <c r="F2" s="405"/>
      <c r="G2" s="405"/>
      <c r="H2" s="405"/>
      <c r="I2" s="405"/>
      <c r="J2" s="405"/>
    </row>
    <row r="3" spans="1:10">
      <c r="A3" s="350" t="s">
        <v>353</v>
      </c>
      <c r="B3" s="350"/>
      <c r="C3" s="350"/>
      <c r="D3" s="350"/>
      <c r="E3" s="350"/>
      <c r="F3" s="350"/>
      <c r="G3" s="350"/>
      <c r="H3" s="350"/>
      <c r="I3" s="350"/>
      <c r="J3" s="350"/>
    </row>
    <row r="4" spans="1:10">
      <c r="A4" s="90"/>
      <c r="B4" s="90"/>
      <c r="C4" s="90"/>
      <c r="D4" s="90"/>
      <c r="E4" s="90"/>
      <c r="F4" s="95"/>
      <c r="G4" s="95"/>
      <c r="H4" s="95"/>
      <c r="I4" s="95"/>
      <c r="J4" s="95"/>
    </row>
    <row r="5" spans="1:10">
      <c r="A5" s="408" t="s">
        <v>362</v>
      </c>
      <c r="B5" s="408"/>
      <c r="C5" s="408"/>
      <c r="D5" s="408"/>
      <c r="E5" s="408"/>
      <c r="F5" s="408"/>
      <c r="G5" s="408"/>
      <c r="H5" s="408"/>
      <c r="I5" s="408"/>
      <c r="J5" s="408"/>
    </row>
    <row r="6" spans="1:10">
      <c r="A6" s="90"/>
      <c r="B6" s="90"/>
      <c r="C6" s="90"/>
      <c r="D6" s="90"/>
      <c r="E6" s="90"/>
      <c r="F6" s="95"/>
      <c r="G6" s="95"/>
      <c r="H6" s="95"/>
      <c r="I6" s="95"/>
      <c r="J6" s="95"/>
    </row>
    <row r="7" spans="1:10" ht="56.25">
      <c r="A7" s="409" t="s">
        <v>100</v>
      </c>
      <c r="B7" s="410"/>
      <c r="C7" s="337" t="s">
        <v>299</v>
      </c>
      <c r="D7" s="337" t="s">
        <v>300</v>
      </c>
      <c r="E7" s="337" t="s">
        <v>301</v>
      </c>
      <c r="F7" s="184" t="s">
        <v>302</v>
      </c>
      <c r="G7" s="184" t="s">
        <v>303</v>
      </c>
      <c r="H7" s="184" t="s">
        <v>304</v>
      </c>
      <c r="I7" s="184" t="s">
        <v>305</v>
      </c>
      <c r="J7" s="183" t="s">
        <v>306</v>
      </c>
    </row>
    <row r="8" spans="1:10">
      <c r="A8" s="184" t="s">
        <v>8</v>
      </c>
      <c r="B8" s="184" t="s">
        <v>108</v>
      </c>
      <c r="C8" s="339"/>
      <c r="D8" s="339"/>
      <c r="E8" s="339"/>
      <c r="F8" s="184"/>
      <c r="G8" s="184"/>
      <c r="H8" s="184"/>
      <c r="I8" s="184"/>
      <c r="J8" s="96"/>
    </row>
    <row r="9" spans="1:10" ht="52.5">
      <c r="A9" s="91" t="s">
        <v>56</v>
      </c>
      <c r="B9" s="92"/>
      <c r="C9" s="93" t="s">
        <v>307</v>
      </c>
      <c r="D9" s="93" t="s">
        <v>341</v>
      </c>
      <c r="E9" s="93"/>
      <c r="F9" s="81">
        <f>G9*J9</f>
        <v>0.95039999999999991</v>
      </c>
      <c r="G9" s="83">
        <v>0.96</v>
      </c>
      <c r="H9" s="275">
        <v>0.97</v>
      </c>
      <c r="I9" s="83">
        <v>0.99</v>
      </c>
      <c r="J9" s="81">
        <v>0.99</v>
      </c>
    </row>
    <row r="10" spans="1:10" ht="56.25">
      <c r="A10" s="74" t="s">
        <v>56</v>
      </c>
      <c r="B10" s="75">
        <v>1</v>
      </c>
      <c r="C10" s="76" t="s">
        <v>308</v>
      </c>
      <c r="D10" s="77" t="s">
        <v>343</v>
      </c>
      <c r="E10" s="77" t="s">
        <v>343</v>
      </c>
      <c r="F10" s="276">
        <f t="shared" ref="F10:F14" si="0">G10*J10</f>
        <v>1.0212765957446808</v>
      </c>
      <c r="G10" s="80">
        <v>1</v>
      </c>
      <c r="H10" s="80">
        <v>0.96</v>
      </c>
      <c r="I10" s="80">
        <v>0.94</v>
      </c>
      <c r="J10" s="94">
        <f t="shared" ref="J10:J14" si="1">H10/I10</f>
        <v>1.0212765957446808</v>
      </c>
    </row>
    <row r="11" spans="1:10" ht="45">
      <c r="A11" s="74" t="s">
        <v>56</v>
      </c>
      <c r="B11" s="75">
        <v>2</v>
      </c>
      <c r="C11" s="76" t="s">
        <v>309</v>
      </c>
      <c r="D11" s="77" t="s">
        <v>326</v>
      </c>
      <c r="E11" s="76" t="s">
        <v>310</v>
      </c>
      <c r="F11" s="276">
        <f t="shared" si="0"/>
        <v>0.9</v>
      </c>
      <c r="G11" s="98">
        <v>1</v>
      </c>
      <c r="H11" s="80">
        <v>0.9</v>
      </c>
      <c r="I11" s="98">
        <v>1</v>
      </c>
      <c r="J11" s="276">
        <f>H11/I11</f>
        <v>0.9</v>
      </c>
    </row>
    <row r="12" spans="1:10" ht="45">
      <c r="A12" s="74" t="s">
        <v>56</v>
      </c>
      <c r="B12" s="75">
        <v>3</v>
      </c>
      <c r="C12" s="76" t="s">
        <v>311</v>
      </c>
      <c r="D12" s="77" t="s">
        <v>342</v>
      </c>
      <c r="E12" s="76" t="s">
        <v>310</v>
      </c>
      <c r="F12" s="276">
        <f t="shared" si="0"/>
        <v>0.96</v>
      </c>
      <c r="G12" s="276">
        <v>0.96</v>
      </c>
      <c r="H12" s="80">
        <v>1</v>
      </c>
      <c r="I12" s="98">
        <v>1</v>
      </c>
      <c r="J12" s="98">
        <f t="shared" si="1"/>
        <v>1</v>
      </c>
    </row>
    <row r="13" spans="1:10" ht="38.25" customHeight="1">
      <c r="A13" s="74" t="s">
        <v>56</v>
      </c>
      <c r="B13" s="75">
        <v>4</v>
      </c>
      <c r="C13" s="76" t="s">
        <v>312</v>
      </c>
      <c r="D13" s="77" t="s">
        <v>342</v>
      </c>
      <c r="E13" s="77" t="s">
        <v>342</v>
      </c>
      <c r="F13" s="276">
        <f t="shared" si="0"/>
        <v>0.83</v>
      </c>
      <c r="G13" s="276">
        <v>0.83</v>
      </c>
      <c r="H13" s="80">
        <v>1</v>
      </c>
      <c r="I13" s="98">
        <v>1</v>
      </c>
      <c r="J13" s="98">
        <f t="shared" si="1"/>
        <v>1</v>
      </c>
    </row>
    <row r="14" spans="1:10" ht="78.75">
      <c r="A14" s="74" t="s">
        <v>56</v>
      </c>
      <c r="B14" s="75">
        <v>5</v>
      </c>
      <c r="C14" s="82" t="s">
        <v>314</v>
      </c>
      <c r="D14" s="77" t="s">
        <v>313</v>
      </c>
      <c r="E14" s="76" t="s">
        <v>344</v>
      </c>
      <c r="F14" s="276">
        <f t="shared" si="0"/>
        <v>1</v>
      </c>
      <c r="G14" s="98">
        <v>1</v>
      </c>
      <c r="H14" s="80">
        <v>1</v>
      </c>
      <c r="I14" s="98">
        <v>1</v>
      </c>
      <c r="J14" s="98">
        <f t="shared" si="1"/>
        <v>1</v>
      </c>
    </row>
  </sheetData>
  <mergeCells count="7">
    <mergeCell ref="A2:J2"/>
    <mergeCell ref="A3:J3"/>
    <mergeCell ref="A5:J5"/>
    <mergeCell ref="A7:B7"/>
    <mergeCell ref="C7:C8"/>
    <mergeCell ref="D7:D8"/>
    <mergeCell ref="E7:E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4</vt:i4>
      </vt:variant>
    </vt:vector>
  </HeadingPairs>
  <TitlesOfParts>
    <vt:vector size="12" baseType="lpstr">
      <vt:lpstr>1</vt:lpstr>
      <vt:lpstr>2</vt:lpstr>
      <vt:lpstr>3</vt:lpstr>
      <vt:lpstr>4</vt:lpstr>
      <vt:lpstr>5</vt:lpstr>
      <vt:lpstr>6</vt:lpstr>
      <vt:lpstr>7</vt:lpstr>
      <vt:lpstr>8</vt:lpstr>
      <vt:lpstr>'1'!Область_печати</vt:lpstr>
      <vt:lpstr>'2'!Область_печати</vt:lpstr>
      <vt:lpstr>'5'!Область_печати</vt:lpstr>
      <vt:lpstr>'6'!Область_печати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2021-03-09T11:33:39Z</dcterms:modified>
</cp:coreProperties>
</file>