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761"/>
  </bookViews>
  <sheets>
    <sheet name="приложение 1" sheetId="1" r:id="rId1"/>
    <sheet name="приложение 2" sheetId="5" r:id="rId2"/>
    <sheet name="приложение 3" sheetId="4" r:id="rId3"/>
    <sheet name="приложение 4" sheetId="3" r:id="rId4"/>
    <sheet name="приложение 5" sheetId="7" r:id="rId5"/>
    <sheet name="приложение 6" sheetId="6" r:id="rId6"/>
    <sheet name="приложение 7" sheetId="8" r:id="rId7"/>
    <sheet name="приложение 8" sheetId="2" r:id="rId8"/>
  </sheets>
  <definedNames>
    <definedName name="_ftn1" localSheetId="0">'приложение 1'!$A$26</definedName>
    <definedName name="_ftnref1" localSheetId="0">'приложение 1'!$K$7</definedName>
    <definedName name="_GoBack" localSheetId="6">'приложение 7'!#REF!</definedName>
  </definedNames>
  <calcPr calcId="124519" calcOnSave="0"/>
</workbook>
</file>

<file path=xl/calcChain.xml><?xml version="1.0" encoding="utf-8"?>
<calcChain xmlns="http://schemas.openxmlformats.org/spreadsheetml/2006/main">
  <c r="J8" i="2"/>
  <c r="J9"/>
  <c r="F9" s="1"/>
  <c r="J21" i="1"/>
  <c r="J22"/>
  <c r="J23"/>
  <c r="J24"/>
  <c r="J20"/>
  <c r="F10" i="2"/>
  <c r="G28" i="6"/>
  <c r="P20" i="7"/>
  <c r="K25" i="1"/>
  <c r="J25"/>
  <c r="I25"/>
  <c r="K24"/>
  <c r="I24"/>
  <c r="K23"/>
  <c r="I23"/>
  <c r="K22"/>
  <c r="I22"/>
  <c r="K21"/>
  <c r="I21"/>
  <c r="K20"/>
  <c r="I20"/>
  <c r="G26" i="6" l="1"/>
  <c r="G25"/>
  <c r="G7"/>
  <c r="G8"/>
  <c r="K15" i="1"/>
  <c r="J15"/>
  <c r="I15"/>
  <c r="G11" i="6" l="1"/>
  <c r="G10"/>
  <c r="Q10" i="7" l="1"/>
  <c r="F17" i="6"/>
  <c r="I12" i="1" l="1"/>
  <c r="J12"/>
  <c r="K12"/>
  <c r="I13" l="1"/>
  <c r="I14"/>
  <c r="I16"/>
  <c r="I17"/>
  <c r="I18"/>
  <c r="J13"/>
  <c r="J14"/>
  <c r="J16"/>
  <c r="J17"/>
  <c r="J18"/>
  <c r="K13"/>
  <c r="K14"/>
  <c r="K16"/>
  <c r="K17"/>
  <c r="K18"/>
  <c r="P10" i="7" l="1"/>
  <c r="F16" i="6"/>
  <c r="P9" i="7" l="1"/>
  <c r="Q9"/>
  <c r="E17" i="6"/>
  <c r="G17" s="1"/>
  <c r="G16" l="1"/>
</calcChain>
</file>

<file path=xl/sharedStrings.xml><?xml version="1.0" encoding="utf-8"?>
<sst xmlns="http://schemas.openxmlformats.org/spreadsheetml/2006/main" count="447" uniqueCount="295">
  <si>
    <t>Наименование муниципальной программы</t>
  </si>
  <si>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</si>
  <si>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</si>
  <si>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</si>
  <si>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</si>
  <si>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</si>
  <si>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</si>
  <si>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</si>
  <si>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</si>
  <si>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</si>
  <si>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>План на отчетный год</t>
  </si>
  <si>
    <t>МП</t>
  </si>
  <si>
    <t>Пп</t>
  </si>
  <si>
    <t>доля населения, систематически занимающегося физической культурой и спортом</t>
  </si>
  <si>
    <t>%</t>
  </si>
  <si>
    <t>доля лиц с ограниченными возможностями здоровья и инвалидов, систематически занимающегося физической культурой и спортом, в общей численности данной категории населения </t>
  </si>
  <si>
    <t xml:space="preserve">доля детей и молодежи, регулярно занимающихся в спортивных секциях, клубах и иных объединениях </t>
  </si>
  <si>
    <t>количество проведенных спортивно-массовых мероприятий</t>
  </si>
  <si>
    <t>Единиц</t>
  </si>
  <si>
    <t>доля населения, сдавших нормы физкультурно-спортивного комплекса «Готов к труду и обороне» (ГТО)</t>
  </si>
  <si>
    <t>чел</t>
  </si>
  <si>
    <t>Младенческая смертность, случаев на 1000 родившихся живыми,</t>
  </si>
  <si>
    <t>Смертность от болезней системы кровообращения, на 100 тыс.населения</t>
  </si>
  <si>
    <t>Чел</t>
  </si>
  <si>
    <t>Смертность от новообразований на 100 тыс. населения,</t>
  </si>
  <si>
    <t>Смертность от самоубийств, на 100 тыс. населения,</t>
  </si>
  <si>
    <t>подпрограмма «Создание условий для оказания медицинской помощи населению, профилактика заболеваний  формирование здорового образа жизни»</t>
  </si>
  <si>
    <t>случ.</t>
  </si>
  <si>
    <t>Код аналитической программной классификации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</si>
  <si>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</si>
  <si>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</si>
  <si>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</si>
  <si>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</si>
  <si>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</si>
  <si>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</si>
  <si>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</si>
  <si>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образования </t>
  </si>
  <si>
    <t>Сектор по спорту, главы поселений, управление образованием</t>
  </si>
  <si>
    <t>Создание условий для оказания медицинской помощи населению, профилактика заболеваний и формирование здорового образа жизни</t>
  </si>
  <si>
    <t>Зам. Главы Администрации МО « Кезский район» по социальным вопросам</t>
  </si>
  <si>
    <t>Администрация МО « Кезский район»</t>
  </si>
  <si>
    <t>Наименование подпрограммы,                                                основного мероприятия, мероприятия</t>
  </si>
  <si>
    <t>Ответственный исполнитель, соисполнители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</si>
  <si>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</si>
  <si>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</si>
  <si>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</si>
  <si>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 на конец отчетного периода</t>
  </si>
  <si>
    <t>Проблемы, возникшие в ходе реализации мероприятия</t>
  </si>
  <si>
    <t>ОМ</t>
  </si>
  <si>
    <t>М</t>
  </si>
  <si>
    <t>Приобретение спортивного оборудования, инвентаря и  спортивной формы.</t>
  </si>
  <si>
    <t>Администрация МО «Кезский район», Сектор по спорту, Управление образованием</t>
  </si>
  <si>
    <t>В течении года </t>
  </si>
  <si>
    <t>Улучшение качества занятий физической культурой и спортом</t>
  </si>
  <si>
    <t>Проведение районных спортивно-массовых мероприятий среди работающего населения и людей пенсионного возраста</t>
  </si>
  <si>
    <t>Сектор по спорту, Главы поселений</t>
  </si>
  <si>
    <t>Организация и проведение спортивных мероприятий  среди инвалидов, лиц с ограниченными возможностями здоровья.</t>
  </si>
  <si>
    <t>Сектор по спорту</t>
  </si>
  <si>
    <t>Увеличение  численности занимающихся    среди  инвалидов и лиц с ограниченными возможностями  здоровья</t>
  </si>
  <si>
    <t>Проведение районных спортивно-массовых мероприятий среди учащихся</t>
  </si>
  <si>
    <t>Сектор по спорту, Управление образованием</t>
  </si>
  <si>
    <t>Сектор по спорту, Управление образованием,</t>
  </si>
  <si>
    <t>Увеличение  численности занимающихся   физической культурой и спортом, Повышение спортивного мастерства, Увеличение спортивно-массовых мероприятий.</t>
  </si>
  <si>
    <t>Осуществление комплекса мер по обеспечению безопасности и правопорядка на спортивных сооружениях, массовых мероприятиях, работа с участниками, болельщиками и другими присутствующими.</t>
  </si>
  <si>
    <t>Сектор по спорту, управление образования</t>
  </si>
  <si>
    <t>Повышение уровня правопорядка</t>
  </si>
  <si>
    <t>Во время проведения спортивных мероприятий проводится дежурство органами МВД</t>
  </si>
  <si>
    <t xml:space="preserve">На всех основных мероприятиях было организованно дежурство сотрудниками, к сожалению количество их не удовлетворяет потребности по проведению мероприятий </t>
  </si>
  <si>
    <t>Осуществление комплекса мер по обеспечению медицинского контроля при проведении спортивно- массовых мероприятий</t>
  </si>
  <si>
    <t>Сектор по спорту,  управление образования</t>
  </si>
  <si>
    <t>Сохранение здоровья, снижение случаев травматизма.</t>
  </si>
  <si>
    <t>Во время мероприятий проводится дежурство медицинскими работниками</t>
  </si>
  <si>
    <t>Участие в вышестоящих спортивных мероприятиях (республиканские, Российские)</t>
  </si>
  <si>
    <t xml:space="preserve">сектор по спорту, управление образования,  </t>
  </si>
  <si>
    <t>Повышение спортивного мастерства  среди   спортсменов</t>
  </si>
  <si>
    <t>Проведение учебно-тренировочных сборов</t>
  </si>
  <si>
    <t>Достойное выступление  команды Кезского района на соревнованиях различного уровня</t>
  </si>
  <si>
    <t>В летний период проводятся сборы с двух разовым питанием среди школьников</t>
  </si>
  <si>
    <t>В течении года по плану были организованны сборы спортсменов за счёт летних лагерных смен</t>
  </si>
  <si>
    <t>Администрация МО «Кезский район», Сектор по спорту, Управление образованием, Главы сельских поселений</t>
  </si>
  <si>
    <t xml:space="preserve">Администрация МО «Кезский район», Сектор по спорту, Управление образованием </t>
  </si>
  <si>
    <t>Присвоение спортивных разрядов  спортсменам; присвоение званий тренерам; присвоение  квалификационных категорий спортивных судей в порядке, установленном Положением о Единой всероссийской спортивной классификации и Положением о спортивных судьях;</t>
  </si>
  <si>
    <t>Согласно плану</t>
  </si>
  <si>
    <t>Организация профессиональной подготовки, переподготовки и повышения квалификации специалистов в области физической культуры и спорта;</t>
  </si>
  <si>
    <t>Повышение  знаний в области физической культуры и спорта</t>
  </si>
  <si>
    <t>Тренерско-преподавательский состав проходят курсы повышения квалификации в течении года</t>
  </si>
  <si>
    <t xml:space="preserve">В течении года работникам самостоятельно приходиться оплачивать курсы повышения </t>
  </si>
  <si>
    <t>Изыскание  возможности  введения   штатной единицы инструктора  по физической культуре и спорту  в  Администрациях  сельских  поселений.</t>
  </si>
  <si>
    <t>Администрация МО " Кезский район"</t>
  </si>
  <si>
    <t>Создание условий для развития физической культуры и спорта, увеличение массовости.</t>
  </si>
  <si>
    <t>В отчётном году финансирование не изыскано</t>
  </si>
  <si>
    <t>В связи с нехваткой денежных средств ставки в поселениях так и не открыты</t>
  </si>
  <si>
    <t>1 </t>
  </si>
  <si>
    <t>Улучшение условий для оказания медицинской помощи населению</t>
  </si>
  <si>
    <t> 2</t>
  </si>
  <si>
    <t>Предоставление земельных участков для строительства объектов в сфере здравоохранения</t>
  </si>
  <si>
    <t> 3</t>
  </si>
  <si>
    <t>Формирование банка данных о наличии вакантных мест</t>
  </si>
  <si>
    <t>Привлеченике молодых специалистов</t>
  </si>
  <si>
    <t> 4</t>
  </si>
  <si>
    <t>Предоставление в собственность земельных участков врачам и средним медицинским работникам для строительства жилья</t>
  </si>
  <si>
    <t>Улучшение качества жизни мед.работников</t>
  </si>
  <si>
    <t>Организация профориентационной работы среди школьников района на медицинские специальности</t>
  </si>
  <si>
    <t>Профориентация на медицинские специальности</t>
  </si>
  <si>
    <t>Предоставление медицинским работникам в порядке очереди льготных кредитов на строительство и приобретение жилья</t>
  </si>
  <si>
    <t>Организовать обеспечение граждан на территории МО « Кезский район» доступной и достоверной информацией, включающей себя сведения о видах, объемах и условиях предоставления медицинской помощи, установленных Территориальной программой госгарантий оказания бесплатной медицинской помощи</t>
  </si>
  <si>
    <t>Информирование населения о предоставлении бесплатной медицинской помощи в соот. Территориальной программой гос. гарантий</t>
  </si>
  <si>
    <t>Информация размещена на сайте БУЗ « Районная больница МЗ УР», в поликлинике, в стационарах.</t>
  </si>
  <si>
    <t>Реализация мероприятий по медицинской профилактике неинфекционных заболеваний и формированию здорового образа жизни</t>
  </si>
  <si>
    <t>Размещение информации по вопросам формирования здорового образа жизни на официальном сайте Администрации МО « кезскаийрайо»</t>
  </si>
  <si>
    <t>Повышение уровня знаний населения</t>
  </si>
  <si>
    <t>Проведение профилактических мероприятий против алкоголизма, наркомании и табакокурения. Размещение в общественнызх местах социальной  рекламы</t>
  </si>
  <si>
    <t>Улучшение качества жизни</t>
  </si>
  <si>
    <t>К Всемирному дню сердца – работала Школа здоровья, прошли спортивные праздники. Охват – 380 чел .Информация размещена на сайте Администрации, материал опубликован в районной газете « Звезда»</t>
  </si>
  <si>
    <t>Изготовление и размещение аудио, - видео по формированию здорового образа жизни, профилактика заболеваний, сокращение потребления алкоголя и табака</t>
  </si>
  <si>
    <t>Улучшение качества жизни граждан</t>
  </si>
  <si>
    <t>Изготовление и тиражирование для населения , медицинских работников полиграфической продукции по вопросам формирования здорового образа жизни</t>
  </si>
  <si>
    <t>. Улучшение качества жизни граждан</t>
  </si>
  <si>
    <t>Не изготовлена полиграфическая продукция</t>
  </si>
  <si>
    <t>Проведение конкурсов среди образовательных учреждений и трудовых коллективов по вопросам профилактики социально значимых заболеваний</t>
  </si>
  <si>
    <t>Профилактика инфекционных заболеваний, включая иммунопрофилактику</t>
  </si>
  <si>
    <t>Проведение профилактических мероприятий по туберкулезу</t>
  </si>
  <si>
    <t>Профилактика заболеваний</t>
  </si>
  <si>
    <t>Проведены Акции « Я – здоров» с общим охватом 500чел.</t>
  </si>
  <si>
    <t xml:space="preserve">Барьерная и акарицидная обработка территории пришкольных лагерей и массовых мест прилегающих к лесной зоне </t>
  </si>
  <si>
    <t>Проведена акарицидная обработка 15 пришкольных лагерей, заключено 28 договоров по барьерной обработке в образовательных учреждениях.</t>
  </si>
  <si>
    <t>Профилактика ВИЧ – инфекции, вирусных гепатитов В и С, мероприятия ко Всемирному борьбы со СПИДом</t>
  </si>
  <si>
    <t>Реализация специальных проектов по профилактике и предупреждению распространения ВИЧ – инфекции и вирусных гепатитов В и С</t>
  </si>
  <si>
    <t>Организация взаимодействия БУЗ « Кезская РБ МЗ УР « с руководителями предприятий, организаций.</t>
  </si>
  <si>
    <t>Увеличение охвата населения диспансеризацией, вакцинацией, налаживание эффективного взаимодействия</t>
  </si>
  <si>
    <t>Организация оздоровительно – информационных кампаний и массовых акций, формирование здорового образа жизни</t>
  </si>
  <si>
    <t>Организация оздоровительно – информационных кампаний и массовых акций, формирование здорового образа жизни,профилактика заболеваний ко всемирному дню здоровья,ит.д</t>
  </si>
  <si>
    <t>Повышение уровня санитарно – гигиенических знаний населения, создание условий для самореализации личности по сохранению и укреплению собственного здоровья</t>
  </si>
  <si>
    <t>Межведомственное взаимодействие по профилактике суецидов</t>
  </si>
  <si>
    <t>Профилактика суецидов</t>
  </si>
  <si>
    <t>Организация и проведение профилактических мероприятий семьями социального риска</t>
  </si>
  <si>
    <t>Профилактика заболеваний, профилактика неблагополучия</t>
  </si>
  <si>
    <t>подпрограмма "Создание  условий для развития физической культуры и спорта в Кезском районе"  на 2015-2020 годы</t>
  </si>
  <si>
    <t>Повышение  спортивного мастерства  и повышение  квалификации спортивного  судьи. Повышение квалификации специалистов в области физической культуры и спорта</t>
  </si>
  <si>
    <t>Повышение качества жизни, профилактика заболеваний</t>
  </si>
  <si>
    <t>Наименование меры                                      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</si>
  <si>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</si>
  <si>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</si>
  <si>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</si>
  <si>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</si>
  <si>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Комментарий</t>
  </si>
  <si>
    <t>Освобождение от уплаты земельного налога государственных учреждений (в части СОК «Олимп»)</t>
  </si>
  <si>
    <t>Объем предоставленной налоговой льготы</t>
  </si>
  <si>
    <t>В части земельного налога МБУ СОК Олимп освобождён полностью</t>
  </si>
  <si>
    <t>Подпрограмма « Создание условий для оказания медицинской помощи населению, профилактика заболеваний и формирование здорового образа жизни»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</si>
  <si>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</si>
  <si>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</si>
  <si>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</si>
  <si>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</si>
  <si>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</si>
  <si>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</si>
  <si>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</si>
  <si>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</si>
  <si>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>Количество спортивно-массовых мероприятий</t>
  </si>
  <si>
    <t>единиц</t>
  </si>
  <si>
    <t>Количество участвующих</t>
  </si>
  <si>
    <t xml:space="preserve">человек </t>
  </si>
  <si>
    <t xml:space="preserve">Расходы бюджета муниципального района на оказание муниципальной услуги </t>
  </si>
  <si>
    <t>Тыс. Руб.</t>
  </si>
  <si>
    <t>тыс. руб.</t>
  </si>
  <si>
    <t>Создание условий для оказания медицинской помощи населению, профилактика заболеваний и формирование здорового образа жизни»</t>
  </si>
  <si>
    <t>Расходы бюджета муниципального образования  «Кезский район» на оказание муниципальной услуги (выполнение работы)</t>
  </si>
  <si>
    <t xml:space="preserve">Наименование показателя, характеризующего объем муниципальной услуги (работы) </t>
  </si>
  <si>
    <t>Муниципальные задания в рамках  подпрограммы не доводится.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</si>
  <si>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</si>
  <si>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</si>
  <si>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</si>
  <si>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Кассовые расходы, %</t>
  </si>
  <si>
    <t>Рз</t>
  </si>
  <si>
    <t>Пр</t>
  </si>
  <si>
    <t>ЦС</t>
  </si>
  <si>
    <t>ВР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</si>
  <si>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</si>
  <si>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</si>
  <si>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</si>
  <si>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</si>
  <si>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И</t>
  </si>
  <si>
    <t xml:space="preserve">Сектор по спорту, главы сельских поселений </t>
  </si>
  <si>
    <t>521  540</t>
  </si>
  <si>
    <t xml:space="preserve">Управление образования, </t>
  </si>
  <si>
    <t>Расходы на награждение спортсменов и тренеров, выступающих за сборную Кезского района</t>
  </si>
  <si>
    <t>Проведение профилактических мероприятий против алкоголизма, наркомании и табакокурения. Разработка и размещение в общественных местах социальной рекламы социально значимых мероприятий, сокращение потребления алкоголя, табака и наркомании</t>
  </si>
  <si>
    <t>Администрация МО «Кезский район»</t>
  </si>
  <si>
    <t>244 </t>
  </si>
  <si>
    <t>Баръерная и аккарицидная обработка территории пришкольных лагерей и массовых мест прилегающих к лесной зоне</t>
  </si>
  <si>
    <t>Организация оздоровительно – информационных кампаний и массовых акций,формирование здорового образа жизни, профилактика заболеваний( ко всемирному дню здоровья, ко всемирному Дню табачного дыма)</t>
  </si>
  <si>
    <t>Расходы бюджета муниципального образования, тыс. рублей</t>
  </si>
  <si>
    <t>210161520   210163300</t>
  </si>
  <si>
    <t>244                         540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</si>
  <si>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</si>
  <si>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</si>
  <si>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</si>
  <si>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</si>
  <si>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</si>
  <si>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Всего</t>
  </si>
  <si>
    <t>Бюджет муниципального образования «Кезский район»</t>
  </si>
  <si>
    <t>В том числе:</t>
  </si>
  <si>
    <t>Собственные средства бюджета муниципального образования «Кезский район»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</si>
  <si>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</si>
  <si>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</si>
  <si>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муниципального образования, имеющие целевое назначение</t>
  </si>
  <si>
    <t>Межбюджетные трансферты из бюджетов поселений</t>
  </si>
  <si>
    <t>Иные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</si>
  <si>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</si>
  <si>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</si>
  <si>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</si>
  <si>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</si>
  <si>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обращений не было</t>
  </si>
  <si>
    <t>обращений не было.</t>
  </si>
  <si>
    <t>Увеличение связанно с введением и открытием в школах спортивных клубов и подготовка в выполнению нормативов ГТО</t>
  </si>
  <si>
    <t>Предоставление  БУЗ « Кезская РБ МЗ УР» в безвозмездное пользование имущества</t>
  </si>
  <si>
    <t>1 июня проведно районное мероприятие « Детство без границ» охват- 1100 чел.</t>
  </si>
  <si>
    <t>В течение  2018 г. проведена профилактическая акция «Здоровая мама – будущее России» в рамках профилактической антинаркотической  акции «Сообщи, где торгуют смертью».  Проведены:   12 бесед,  2 беседы с фильмами, 2 практических занятий, 1 мастер - класс, 4 тренинга, 1 родительское собрание, 2 спортивных мероприятия, 1 конкурс рисунков, 1 статья в районную газету «Звезда». С 15 по 30 июня в районе проведена  антинаркотическая акция «Удмуртия за здоровое будущее». Общий охват акцией составил 1720 человек. В ноябре прошла акция "Время развеять дым". В рамках акции были использованы новые формы интеллектуальных игр, квсет-игры, онлайн игры. Благодаря такому подходу, возникает интреес подросктов и молодежи для участия в мероприятиях</t>
  </si>
  <si>
    <t>Профилатические мероприятия проведены в рамках празднования Дня молодежи в Кезском районе (Охват составил более 700 человек). В честь дня борьбы со СПИДом организована акция "Я знаю" с проведением информационных мероприятий. Всем участникам акции вручены информационные буклеты</t>
  </si>
  <si>
    <t>В течение года для молодежи проведены профилактические мероприятия в рамках Всемирного дня борьбы со СПИДом. МОО "УТРО РСМ" организована акция "Красная ленточка". Охват составил - 1035 человек</t>
  </si>
  <si>
    <t xml:space="preserve"> С руководителями предприятий и учреждений на 2 совещаниях рассмотрен вопрос по иммунизации  и диспансеризации населения,вопрос оказания медицинской помощи рассмотрен на сессии районного совета депутатов, на 12 активах поселений.</t>
  </si>
  <si>
    <t>Межведомственное взаимодействие налажено (вопрос рассмотрен на заседании КДН), в образовательные организации направлены Порядок межведомственного взаимодействия при суециде.</t>
  </si>
  <si>
    <t>меры муниципального регулирования не применяются</t>
  </si>
  <si>
    <t>Организация приёма нормативов физкультурно-спортивного комплекса «Готов к труду и обороне» (ГТО)</t>
  </si>
  <si>
    <t>Все мероприятия проводились при присутствии медработника, с сопровождением автомобиля скорой помощи</t>
  </si>
  <si>
    <t>подпрограмма "Создание  условий для развития  физической культуры и спорта  в Кезском районе  на 2015-2024 годы"</t>
  </si>
  <si>
    <t>Отчет о финансовой оценке применения мер муниципального регулирования за 2019 год</t>
  </si>
  <si>
    <t>Подпрограмма "Создание  условий для развития  физической культуры и спорта  в Кезском районе  на 2015-2024 годы"</t>
  </si>
  <si>
    <t>Отчет об использовании бюджетных ассигнований бюджета муниципального образования на реализацию  муниципальной программы за 2019 год</t>
  </si>
  <si>
    <t>Создание  условий для развития  физической культуры и спорта  в Кезском районе  на 2015-2024 годы</t>
  </si>
  <si>
    <t>Выделено 5 земельных участков под строительство ФАПов</t>
  </si>
  <si>
    <t>Ко Дню физкультурника провели Спортивный праздник на стадионе с участием всех категорий населения. Охват составил 780 чел.)</t>
  </si>
  <si>
    <t>Получены 2 профилактических фильма, разработанных министерством по физической кульутре, спорту и молодежной политике</t>
  </si>
  <si>
    <t>02</t>
  </si>
  <si>
    <t>Проведение комплексной спартакиады  среди организаций и предприятий  райцентра</t>
  </si>
  <si>
    <t>Увеличение  численности занимающихся   среди рабочей молодежи</t>
  </si>
  <si>
    <t>05</t>
  </si>
  <si>
    <t>Награждение спортсменов и тренеров  выступающих за сборную Кезского района в течении года на вышестоящих соревнованиях.</t>
  </si>
  <si>
    <t>Согластно плану</t>
  </si>
  <si>
    <t>Итоги подведены 1 место Сырзавод, 2 место -Администрация, 3 место ЭСУ/Семицветик</t>
  </si>
  <si>
    <t>план на 2020 год</t>
  </si>
  <si>
    <t>Количество тренеров и тренеров-преподавателей работающих по специальности</t>
  </si>
  <si>
    <t>человек</t>
  </si>
  <si>
    <t>Привлечение к участию в районных соревнованиях</t>
  </si>
  <si>
    <t>Низкий показатель связан  с тем, что практически год был запрет на проведение различных занятий и мероприятий. Многие участники тестирования начав испытания не доконца выполняют их</t>
  </si>
  <si>
    <t>Отчет о достигнутых значениях целевых показателей (индикаторов) муниципальной программы по состоянию на 31.12.2020 год</t>
  </si>
  <si>
    <t>Число занимающихся возросло по сравнению с аналогичным периодом 2019 года, за счет то го что в конце года сняыт ряд ограничений по эпидемиологической обстановке</t>
  </si>
  <si>
    <t>Общее число занимающихся возросло за счет привлечение новых участников к занятиям физкультурой.</t>
  </si>
  <si>
    <t>Снижение участвующих связанно с огранмичительныим мерами по России.</t>
  </si>
  <si>
    <t>В связи с ограничительными мерами количество спортивно-массовых мероприятий снизилось.</t>
  </si>
  <si>
    <t>Отчет о выполнении основных мероприятий муниципальной программы за 2020 год</t>
  </si>
  <si>
    <t>Проведение районных спортивно-массовых мероприятий среди различных слоёв населения Кезского района</t>
  </si>
  <si>
    <t>Управление образования, сектор по спорту</t>
  </si>
  <si>
    <t xml:space="preserve">Увеличение  численности занимающихся   физической культурой и спортом  в Кезском районе среди учащихся, молодёжи, работающего населения и ветеранов  </t>
  </si>
  <si>
    <t>Проведение спартакиад среди детских садов  и начальных классов</t>
  </si>
  <si>
    <t>Формирование здорового образа жизни  у детей  дошкольного возраста</t>
  </si>
  <si>
    <t>В 2020 году спортивный инвентарь приобретен на сумму 924,0 т.р. (2019 год - 631,1)</t>
  </si>
  <si>
    <t>Строительство, ремонт и реконструкция спортивных объектов.</t>
  </si>
  <si>
    <t xml:space="preserve">Стимулирование спортсменов и тренеров для достижения высоких 
результатов
</t>
  </si>
  <si>
    <t>Спартакиада не завершилась в связи с эпидемиологической обстановкой</t>
  </si>
  <si>
    <t>из 12 мероприятий проведено 7</t>
  </si>
  <si>
    <t>В течении года проводились мероприятия по приёму норм ГТО. Участников , выполнивших на знаки отличия  148 человека (2019 год 174 человек)</t>
  </si>
  <si>
    <t>Проведенно 47 мероприятия (2019 год -85)</t>
  </si>
  <si>
    <t>Снижение связанно с эпидемиологической обстановкой в стране</t>
  </si>
  <si>
    <t>В связи  со сложившейся обстановкой спартакиада не была завершена</t>
  </si>
  <si>
    <t>Проведено 2 мероприятий с охватом 62 человек (2019 год – 6 мер с охватом 51 человек)</t>
  </si>
  <si>
    <t>удалось провести мероприятия в начале и в конце года</t>
  </si>
  <si>
    <t>Район принял участие в 47 мероприятиях с охватом 327 человека (2019 год – 50 с охватом 661 человек)</t>
  </si>
  <si>
    <t>Снижение связанно с запретом на проведение спортивно-массовых мероприятий</t>
  </si>
  <si>
    <t>Награждение проведено. Израсходованно 239,8 (2019 год-  200,6 т.р)</t>
  </si>
  <si>
    <t>Присвоено 794 спортивных разрядов из них 7 человек  первый взрослый разряд, 3 кандидат в мастера спорта. 1 мастера спорта по лыжным гонкам</t>
  </si>
  <si>
    <t>В ведены в эксплуатацию ряд новых спортивных объектов на сумму  3764,3 т.р. (1 плоскостного сооружения в Юскинской СОШ, 1 спортивный зал после переоборудования здания в п. Кез (Верещагина 10), 2 площадки ГТО в микрорайоне западном и МО Чепецкое, 1 спортивная баскетбольная площадка Кезской СОШ №2, 1 универсальная спортивная площадка в п. Кез, 1 малый спортивный зал в д/с Солнышко, 1 тропа здоровья в п. Кез протяженностью 1,4 км. ) Произведен капитальны йремонт спортивного зала Кезской СОШ №1</t>
  </si>
  <si>
    <t>Отчет о выполнении сводных показателей муниципальных заданий на оказание муниципальных услуг (выполнение работ) за 2020 год</t>
  </si>
  <si>
    <t>"Сохранение здоровья и  формирование здорового образа жизни населения на 2015-2024 годы в МО "Кезский район"</t>
  </si>
  <si>
    <t xml:space="preserve">Сведения о внесенных за 2020 год изменениях в муниципальную программу </t>
  </si>
  <si>
    <t>Результаты оценки эффективности муниципальной программы за 2020 год</t>
  </si>
  <si>
    <t>Приобретено лыжный инвентарь, лыжные мази, легкоатлетический инвентарь, хоккейный инветарь за счёт спонсорской помощи и бюджетных ассигнований</t>
  </si>
  <si>
    <r>
      <t> </t>
    </r>
    <r>
      <rPr>
        <b/>
        <sz val="8"/>
        <rFont val="Times New Roman"/>
        <family val="1"/>
        <charset val="204"/>
      </rPr>
      <t>Подпрограмма "Создание  условий для развития  физической культуры и спорта  в Кезском районе  на 2015-2024 годы"</t>
    </r>
  </si>
  <si>
    <t>смертностьтрудоспособного населения</t>
  </si>
  <si>
    <t>обеспеченность населения врачами</t>
  </si>
  <si>
    <t>на 10000 населения</t>
  </si>
  <si>
    <t>обращений не поступало.</t>
  </si>
  <si>
    <t>Приехали 3 врача( 2 терапевта,1 стоматолог)</t>
  </si>
  <si>
    <t>проведены встречи в 3 образовательных учреждениях.</t>
  </si>
  <si>
    <t>Информация размещается в постоянном режиме на сайте Администрации, в контакте в гркппе " Кез спортивный".</t>
  </si>
  <si>
    <t>Проведен месячник " Удмуртия против наркотиков",, " Жизнь над пропастью",В рамках месячников проведено 11 мероприятий ( 8 онлайн).Акция " Сообщи, где торгуют смертью"(5 встреч,охват 125 человек,).</t>
  </si>
  <si>
    <t>Проведено 4 заседания антинаркотической комиссии.</t>
  </si>
  <si>
    <t>проведен конкурс социальных проектов, направленных на профилактику наркомании</t>
  </si>
  <si>
    <t>В районе  поставлено на учет  17 семей СОП, проводится профилактическая работа. Проверено по месту жительства 180 семей.</t>
  </si>
  <si>
    <t>01</t>
  </si>
  <si>
    <t>0220361580</t>
  </si>
  <si>
    <t>В течении 2020 года</t>
  </si>
  <si>
    <t>В течении 20120года</t>
  </si>
  <si>
    <r>
      <t xml:space="preserve">В течение  2020 г. проведена </t>
    </r>
    <r>
      <rPr>
        <b/>
        <sz val="9"/>
        <rFont val="Times New Roman"/>
        <family val="1"/>
        <charset val="204"/>
      </rPr>
      <t>профилактическая акция «Здоровая мама – будущее России»,</t>
    </r>
    <r>
      <rPr>
        <sz val="9"/>
        <rFont val="Times New Roman"/>
        <family val="1"/>
        <charset val="204"/>
      </rPr>
      <t xml:space="preserve">  акция «Сообщи, где торгуют смертью»,  антинаркотическая акция «Удмуртия за здоровое будущее»,  акция "Время развеять дым". </t>
    </r>
  </si>
  <si>
    <t xml:space="preserve">плановый показатель не достигнут, так как молодые специалисты после окончания учебных заведений не вернулись работать в район  </t>
  </si>
</sst>
</file>

<file path=xl/styles.xml><?xml version="1.0" encoding="utf-8"?>
<styleSheet xmlns="http://schemas.openxmlformats.org/spreadsheetml/2006/main">
  <numFmts count="1">
    <numFmt numFmtId="164" formatCode="0.0"/>
  </numFmts>
  <fonts count="4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u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CC"/>
      <name val="Times New Roman"/>
      <family val="1"/>
      <charset val="204"/>
    </font>
    <font>
      <u/>
      <sz val="8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2"/>
      <color rgb="FF0000CC"/>
      <name val="Times New Roman"/>
      <family val="1"/>
      <charset val="204"/>
    </font>
    <font>
      <sz val="8"/>
      <color rgb="FF0000CC"/>
      <name val="Times New Roman"/>
      <family val="1"/>
      <charset val="204"/>
    </font>
    <font>
      <b/>
      <sz val="8"/>
      <color rgb="FF0000CC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b/>
      <u/>
      <sz val="10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color rgb="FF00B05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8"/>
      <color rgb="FF0000CC"/>
      <name val="Calibri"/>
      <family val="2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 style="medium">
        <color indexed="64"/>
      </left>
      <right style="medium">
        <color indexed="64"/>
      </right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/>
      <right style="medium">
        <color rgb="FF595959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11" fillId="0" borderId="0" xfId="1" applyAlignment="1" applyProtection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1" applyAlignment="1" applyProtection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13" fillId="0" borderId="1" xfId="0" applyFont="1" applyBorder="1" applyAlignment="1">
      <alignment horizontal="center" vertical="top" wrapText="1"/>
    </xf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 indent="1"/>
    </xf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3" fillId="0" borderId="1" xfId="0" applyFont="1" applyBorder="1" applyAlignment="1"/>
    <xf numFmtId="0" fontId="14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8" fillId="0" borderId="1" xfId="0" applyFont="1" applyBorder="1"/>
    <xf numFmtId="0" fontId="2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29" fillId="0" borderId="1" xfId="0" applyFont="1" applyBorder="1" applyAlignment="1">
      <alignment horizontal="center"/>
    </xf>
    <xf numFmtId="0" fontId="31" fillId="0" borderId="1" xfId="0" applyFont="1" applyBorder="1" applyAlignment="1">
      <alignment horizontal="justify" vertical="top" wrapText="1"/>
    </xf>
    <xf numFmtId="0" fontId="31" fillId="0" borderId="1" xfId="0" applyFont="1" applyBorder="1" applyAlignment="1">
      <alignment horizontal="justify" vertical="top"/>
    </xf>
    <xf numFmtId="0" fontId="31" fillId="3" borderId="1" xfId="0" applyFont="1" applyFill="1" applyBorder="1" applyAlignment="1">
      <alignment horizontal="justify" vertical="top"/>
    </xf>
    <xf numFmtId="0" fontId="30" fillId="0" borderId="1" xfId="0" applyFont="1" applyBorder="1" applyAlignment="1">
      <alignment horizontal="center" vertical="top" wrapText="1"/>
    </xf>
    <xf numFmtId="0" fontId="31" fillId="3" borderId="1" xfId="0" applyFont="1" applyFill="1" applyBorder="1" applyAlignment="1">
      <alignment vertical="top" wrapText="1"/>
    </xf>
    <xf numFmtId="0" fontId="32" fillId="3" borderId="1" xfId="0" applyFont="1" applyFill="1" applyBorder="1" applyAlignment="1">
      <alignment horizontal="center" vertical="top" wrapText="1"/>
    </xf>
    <xf numFmtId="0" fontId="32" fillId="3" borderId="1" xfId="0" applyFont="1" applyFill="1" applyBorder="1" applyAlignment="1">
      <alignment horizontal="center" vertical="top"/>
    </xf>
    <xf numFmtId="1" fontId="32" fillId="0" borderId="1" xfId="0" applyNumberFormat="1" applyFont="1" applyBorder="1" applyAlignment="1">
      <alignment horizontal="center" vertical="top"/>
    </xf>
    <xf numFmtId="1" fontId="33" fillId="0" borderId="1" xfId="0" applyNumberFormat="1" applyFont="1" applyBorder="1" applyAlignment="1">
      <alignment horizontal="center" vertical="top"/>
    </xf>
    <xf numFmtId="0" fontId="33" fillId="0" borderId="1" xfId="0" applyFont="1" applyBorder="1" applyAlignment="1">
      <alignment vertical="top"/>
    </xf>
    <xf numFmtId="0" fontId="33" fillId="0" borderId="1" xfId="0" applyFont="1" applyBorder="1" applyAlignment="1">
      <alignment horizontal="justify" vertical="top"/>
    </xf>
    <xf numFmtId="0" fontId="30" fillId="0" borderId="1" xfId="0" applyFont="1" applyBorder="1" applyAlignment="1">
      <alignment horizontal="center" vertical="top"/>
    </xf>
    <xf numFmtId="0" fontId="32" fillId="0" borderId="1" xfId="0" applyFont="1" applyBorder="1" applyAlignment="1">
      <alignment horizontal="justify"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30" fillId="0" borderId="1" xfId="0" applyFont="1" applyBorder="1" applyAlignment="1">
      <alignment horizontal="justify" vertical="top" wrapText="1"/>
    </xf>
    <xf numFmtId="0" fontId="32" fillId="0" borderId="1" xfId="0" applyNumberFormat="1" applyFont="1" applyBorder="1" applyAlignment="1">
      <alignment horizontal="justify" vertical="top" wrapText="1"/>
    </xf>
    <xf numFmtId="0" fontId="32" fillId="0" borderId="1" xfId="0" applyNumberFormat="1" applyFont="1" applyBorder="1" applyAlignment="1">
      <alignment vertical="top" wrapText="1"/>
    </xf>
    <xf numFmtId="0" fontId="32" fillId="0" borderId="2" xfId="0" applyFont="1" applyBorder="1" applyAlignment="1">
      <alignment horizontal="center" vertical="top"/>
    </xf>
    <xf numFmtId="0" fontId="32" fillId="0" borderId="2" xfId="0" applyFont="1" applyBorder="1" applyAlignment="1">
      <alignment horizontal="justify" vertical="top" wrapText="1"/>
    </xf>
    <xf numFmtId="0" fontId="32" fillId="0" borderId="2" xfId="0" applyFont="1" applyBorder="1" applyAlignment="1">
      <alignment horizontal="center" vertical="top" wrapText="1"/>
    </xf>
    <xf numFmtId="0" fontId="32" fillId="0" borderId="1" xfId="0" applyFont="1" applyFill="1" applyBorder="1" applyAlignment="1">
      <alignment horizontal="left" vertical="top" wrapText="1"/>
    </xf>
    <xf numFmtId="0" fontId="32" fillId="0" borderId="1" xfId="0" applyFont="1" applyBorder="1"/>
    <xf numFmtId="0" fontId="5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32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5" fillId="3" borderId="1" xfId="0" applyNumberFormat="1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 wrapText="1"/>
    </xf>
    <xf numFmtId="1" fontId="32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6" fillId="0" borderId="1" xfId="0" applyFont="1" applyBorder="1" applyAlignment="1">
      <alignment vertical="top"/>
    </xf>
    <xf numFmtId="49" fontId="35" fillId="3" borderId="2" xfId="0" applyNumberFormat="1" applyFont="1" applyFill="1" applyBorder="1" applyAlignment="1">
      <alignment horizontal="center" vertical="center"/>
    </xf>
    <xf numFmtId="0" fontId="35" fillId="3" borderId="2" xfId="0" applyFont="1" applyFill="1" applyBorder="1" applyAlignment="1">
      <alignment horizontal="center" vertical="center"/>
    </xf>
    <xf numFmtId="49" fontId="37" fillId="3" borderId="1" xfId="0" applyNumberFormat="1" applyFont="1" applyFill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justify" vertical="center"/>
    </xf>
    <xf numFmtId="0" fontId="38" fillId="3" borderId="1" xfId="0" applyFont="1" applyFill="1" applyBorder="1" applyAlignment="1">
      <alignment horizontal="justify" vertical="top"/>
    </xf>
    <xf numFmtId="0" fontId="34" fillId="0" borderId="1" xfId="0" applyFont="1" applyBorder="1" applyAlignment="1">
      <alignment vertical="top" wrapText="1"/>
    </xf>
    <xf numFmtId="0" fontId="32" fillId="0" borderId="12" xfId="0" applyFont="1" applyBorder="1" applyAlignment="1">
      <alignment horizontal="justify" vertical="center"/>
    </xf>
    <xf numFmtId="0" fontId="32" fillId="0" borderId="13" xfId="0" applyFont="1" applyBorder="1" applyAlignment="1">
      <alignment horizontal="justify" vertical="center"/>
    </xf>
    <xf numFmtId="0" fontId="38" fillId="0" borderId="1" xfId="0" applyFont="1" applyBorder="1" applyAlignment="1">
      <alignment horizontal="justify" vertical="center"/>
    </xf>
    <xf numFmtId="0" fontId="28" fillId="0" borderId="1" xfId="0" applyFont="1" applyBorder="1" applyAlignment="1">
      <alignment vertical="center"/>
    </xf>
    <xf numFmtId="0" fontId="28" fillId="0" borderId="17" xfId="0" applyFont="1" applyBorder="1" applyAlignment="1">
      <alignment vertical="center"/>
    </xf>
    <xf numFmtId="0" fontId="34" fillId="0" borderId="17" xfId="0" applyFont="1" applyBorder="1" applyAlignment="1">
      <alignment vertical="top" wrapText="1"/>
    </xf>
    <xf numFmtId="0" fontId="38" fillId="3" borderId="2" xfId="0" applyFont="1" applyFill="1" applyBorder="1" applyAlignment="1">
      <alignment horizontal="justify" vertical="center"/>
    </xf>
    <xf numFmtId="0" fontId="32" fillId="0" borderId="10" xfId="0" applyFont="1" applyBorder="1" applyAlignment="1">
      <alignment horizontal="justify" vertical="center"/>
    </xf>
    <xf numFmtId="0" fontId="32" fillId="0" borderId="11" xfId="0" applyFont="1" applyBorder="1" applyAlignment="1">
      <alignment horizontal="justify" vertical="center"/>
    </xf>
    <xf numFmtId="0" fontId="34" fillId="0" borderId="1" xfId="0" applyFont="1" applyBorder="1" applyAlignment="1">
      <alignment horizontal="center" vertical="top" wrapText="1"/>
    </xf>
    <xf numFmtId="0" fontId="38" fillId="3" borderId="1" xfId="0" applyFont="1" applyFill="1" applyBorder="1" applyAlignment="1">
      <alignment horizontal="justify" vertical="top" wrapText="1"/>
    </xf>
    <xf numFmtId="0" fontId="38" fillId="0" borderId="1" xfId="0" applyFont="1" applyBorder="1" applyAlignment="1">
      <alignment horizontal="justify" vertical="top"/>
    </xf>
    <xf numFmtId="0" fontId="39" fillId="0" borderId="1" xfId="0" applyFont="1" applyBorder="1" applyAlignment="1">
      <alignment horizontal="justify" vertical="center"/>
    </xf>
    <xf numFmtId="0" fontId="32" fillId="0" borderId="16" xfId="0" applyFont="1" applyBorder="1" applyAlignment="1">
      <alignment horizontal="justify" vertical="center"/>
    </xf>
    <xf numFmtId="0" fontId="32" fillId="0" borderId="17" xfId="0" applyFont="1" applyBorder="1" applyAlignment="1">
      <alignment vertical="top" wrapText="1"/>
    </xf>
    <xf numFmtId="0" fontId="32" fillId="0" borderId="2" xfId="0" applyFont="1" applyBorder="1" applyAlignment="1">
      <alignment vertical="top" wrapText="1"/>
    </xf>
    <xf numFmtId="0" fontId="32" fillId="0" borderId="15" xfId="0" applyFont="1" applyBorder="1" applyAlignment="1">
      <alignment horizontal="justify" vertical="center"/>
    </xf>
    <xf numFmtId="0" fontId="32" fillId="0" borderId="1" xfId="0" applyFont="1" applyBorder="1" applyAlignment="1">
      <alignment horizontal="justify" vertical="center"/>
    </xf>
    <xf numFmtId="0" fontId="32" fillId="0" borderId="14" xfId="0" applyFont="1" applyBorder="1" applyAlignment="1">
      <alignment horizontal="justify" vertical="center"/>
    </xf>
    <xf numFmtId="0" fontId="34" fillId="0" borderId="1" xfId="0" applyFont="1" applyBorder="1"/>
    <xf numFmtId="0" fontId="38" fillId="0" borderId="1" xfId="0" applyFont="1" applyBorder="1" applyAlignment="1">
      <alignment horizontal="center" vertical="top" wrapText="1"/>
    </xf>
    <xf numFmtId="0" fontId="38" fillId="0" borderId="10" xfId="0" applyFont="1" applyBorder="1" applyAlignment="1">
      <alignment horizontal="justify" vertical="center" wrapText="1"/>
    </xf>
    <xf numFmtId="14" fontId="38" fillId="0" borderId="11" xfId="0" applyNumberFormat="1" applyFont="1" applyBorder="1" applyAlignment="1">
      <alignment horizontal="justify" vertical="center"/>
    </xf>
    <xf numFmtId="0" fontId="38" fillId="0" borderId="11" xfId="0" applyFont="1" applyBorder="1" applyAlignment="1">
      <alignment horizontal="justify" vertical="center"/>
    </xf>
    <xf numFmtId="0" fontId="34" fillId="0" borderId="1" xfId="0" applyFont="1" applyBorder="1"/>
    <xf numFmtId="0" fontId="34" fillId="0" borderId="1" xfId="0" applyFont="1" applyBorder="1" applyAlignment="1">
      <alignment horizontal="center"/>
    </xf>
    <xf numFmtId="0" fontId="34" fillId="0" borderId="1" xfId="0" applyFont="1" applyBorder="1" applyAlignment="1">
      <alignment wrapText="1"/>
    </xf>
    <xf numFmtId="0" fontId="32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top" wrapText="1"/>
    </xf>
    <xf numFmtId="0" fontId="29" fillId="0" borderId="1" xfId="0" applyFont="1" applyBorder="1" applyAlignment="1"/>
    <xf numFmtId="164" fontId="32" fillId="0" borderId="1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41" fillId="0" borderId="1" xfId="0" applyFont="1" applyBorder="1" applyAlignment="1">
      <alignment horizontal="center" vertical="top" wrapText="1"/>
    </xf>
    <xf numFmtId="164" fontId="38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30" fillId="0" borderId="1" xfId="0" applyFont="1" applyBorder="1" applyAlignment="1"/>
    <xf numFmtId="0" fontId="30" fillId="2" borderId="1" xfId="0" applyFont="1" applyFill="1" applyBorder="1" applyAlignment="1">
      <alignment wrapText="1"/>
    </xf>
    <xf numFmtId="0" fontId="33" fillId="0" borderId="1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wrapText="1"/>
    </xf>
    <xf numFmtId="0" fontId="32" fillId="2" borderId="1" xfId="0" applyFont="1" applyFill="1" applyBorder="1" applyAlignment="1">
      <alignment wrapText="1"/>
    </xf>
    <xf numFmtId="0" fontId="32" fillId="2" borderId="1" xfId="0" applyFont="1" applyFill="1" applyBorder="1" applyAlignment="1">
      <alignment horizontal="left" wrapText="1" indent="1"/>
    </xf>
    <xf numFmtId="0" fontId="32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/>
    </xf>
    <xf numFmtId="0" fontId="32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4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justify" vertical="top" wrapText="1"/>
    </xf>
    <xf numFmtId="0" fontId="39" fillId="0" borderId="1" xfId="0" applyFont="1" applyBorder="1" applyAlignment="1">
      <alignment vertical="top" wrapText="1"/>
    </xf>
    <xf numFmtId="0" fontId="39" fillId="3" borderId="1" xfId="0" applyFont="1" applyFill="1" applyBorder="1" applyAlignment="1">
      <alignment horizontal="justify" vertical="center"/>
    </xf>
    <xf numFmtId="0" fontId="39" fillId="0" borderId="17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39" fillId="3" borderId="2" xfId="0" applyFont="1" applyFill="1" applyBorder="1" applyAlignment="1">
      <alignment horizontal="justify" vertical="center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40" fillId="0" borderId="1" xfId="1" applyFont="1" applyBorder="1" applyAlignment="1" applyProtection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1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32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/>
    </xf>
    <xf numFmtId="0" fontId="32" fillId="0" borderId="1" xfId="0" applyFont="1" applyBorder="1" applyAlignment="1">
      <alignment horizontal="justify" vertical="top" wrapText="1"/>
    </xf>
    <xf numFmtId="0" fontId="32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9" fillId="0" borderId="3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10" fillId="0" borderId="1" xfId="0" applyFont="1" applyBorder="1"/>
    <xf numFmtId="0" fontId="5" fillId="0" borderId="1" xfId="0" applyFont="1" applyBorder="1" applyAlignment="1">
      <alignment horizontal="center" vertical="top" wrapText="1"/>
    </xf>
    <xf numFmtId="0" fontId="34" fillId="0" borderId="1" xfId="0" applyFont="1" applyBorder="1"/>
    <xf numFmtId="0" fontId="5" fillId="0" borderId="1" xfId="0" applyFont="1" applyBorder="1" applyAlignment="1">
      <alignment horizontal="center"/>
    </xf>
    <xf numFmtId="0" fontId="22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34" fillId="0" borderId="1" xfId="0" applyFont="1" applyBorder="1" applyAlignment="1">
      <alignment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5</xdr:col>
      <xdr:colOff>190500</xdr:colOff>
      <xdr:row>6</xdr:row>
      <xdr:rowOff>152400</xdr:rowOff>
    </xdr:to>
    <xdr:pic>
      <xdr:nvPicPr>
        <xdr:cNvPr id="1034" name="Рисунок 6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86400" y="4019550"/>
          <a:ext cx="190500" cy="1524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0</xdr:colOff>
      <xdr:row>6</xdr:row>
      <xdr:rowOff>0</xdr:rowOff>
    </xdr:from>
    <xdr:to>
      <xdr:col>6</xdr:col>
      <xdr:colOff>266700</xdr:colOff>
      <xdr:row>6</xdr:row>
      <xdr:rowOff>152400</xdr:rowOff>
    </xdr:to>
    <xdr:pic>
      <xdr:nvPicPr>
        <xdr:cNvPr id="1033" name="Рисунок 6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096000" y="4019550"/>
          <a:ext cx="266700" cy="1524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0</xdr:colOff>
      <xdr:row>6</xdr:row>
      <xdr:rowOff>0</xdr:rowOff>
    </xdr:from>
    <xdr:to>
      <xdr:col>7</xdr:col>
      <xdr:colOff>285750</xdr:colOff>
      <xdr:row>6</xdr:row>
      <xdr:rowOff>152400</xdr:rowOff>
    </xdr:to>
    <xdr:pic>
      <xdr:nvPicPr>
        <xdr:cNvPr id="1032" name="Рисунок 6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705600" y="4019550"/>
          <a:ext cx="285750" cy="1524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257175</xdr:colOff>
      <xdr:row>6</xdr:row>
      <xdr:rowOff>152400</xdr:rowOff>
    </xdr:to>
    <xdr:pic>
      <xdr:nvPicPr>
        <xdr:cNvPr id="1031" name="Рисунок 6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315200" y="4019550"/>
          <a:ext cx="257175" cy="152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6</xdr:row>
      <xdr:rowOff>0</xdr:rowOff>
    </xdr:from>
    <xdr:to>
      <xdr:col>9</xdr:col>
      <xdr:colOff>161925</xdr:colOff>
      <xdr:row>6</xdr:row>
      <xdr:rowOff>152400</xdr:rowOff>
    </xdr:to>
    <xdr:pic>
      <xdr:nvPicPr>
        <xdr:cNvPr id="1030" name="Рисунок 5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924800" y="4019550"/>
          <a:ext cx="161925" cy="152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tabSelected="1" topLeftCell="A13" zoomScale="80" zoomScaleNormal="80" workbookViewId="0">
      <selection activeCell="L15" sqref="L15"/>
    </sheetView>
  </sheetViews>
  <sheetFormatPr defaultRowHeight="15"/>
  <cols>
    <col min="1" max="1" width="6.140625" customWidth="1"/>
    <col min="2" max="2" width="7.7109375" customWidth="1"/>
    <col min="3" max="3" width="4.85546875" customWidth="1"/>
    <col min="4" max="4" width="24.140625" customWidth="1"/>
    <col min="7" max="7" width="9.5703125" bestFit="1" customWidth="1"/>
    <col min="10" max="10" width="10" bestFit="1" customWidth="1"/>
    <col min="11" max="11" width="14.5703125" customWidth="1"/>
    <col min="12" max="12" width="24.140625" customWidth="1"/>
  </cols>
  <sheetData>
    <row r="1" spans="1:13">
      <c r="A1" s="1"/>
    </row>
    <row r="2" spans="1:13">
      <c r="A2" s="2"/>
      <c r="B2" s="165" t="s">
        <v>245</v>
      </c>
      <c r="C2" s="165"/>
      <c r="D2" s="165"/>
      <c r="E2" s="165"/>
      <c r="F2" s="165"/>
      <c r="G2" s="165"/>
      <c r="H2" s="165"/>
      <c r="I2" s="165"/>
      <c r="J2" s="165"/>
    </row>
    <row r="3" spans="1:13">
      <c r="A3" s="4"/>
      <c r="B3" s="165"/>
      <c r="C3" s="165"/>
      <c r="D3" s="165"/>
      <c r="E3" s="165"/>
      <c r="F3" s="165"/>
      <c r="G3" s="165"/>
      <c r="H3" s="165"/>
      <c r="I3" s="165"/>
      <c r="J3" s="165"/>
    </row>
    <row r="4" spans="1:13" ht="15.75">
      <c r="A4" s="5"/>
    </row>
    <row r="5" spans="1:13" s="14" customFormat="1" ht="26.25" customHeight="1">
      <c r="A5" s="163" t="s">
        <v>0</v>
      </c>
      <c r="B5" s="163"/>
      <c r="C5" s="163"/>
      <c r="D5" s="163"/>
      <c r="E5" s="164" t="s">
        <v>273</v>
      </c>
      <c r="F5" s="164"/>
      <c r="G5" s="164"/>
      <c r="H5" s="164"/>
      <c r="I5" s="164"/>
      <c r="J5" s="164"/>
      <c r="K5" s="164"/>
      <c r="L5" s="164"/>
    </row>
    <row r="6" spans="1:13" s="14" customFormat="1" ht="15.75">
      <c r="A6" s="15"/>
    </row>
    <row r="7" spans="1:13" s="14" customFormat="1" ht="34.5" customHeight="1">
      <c r="A7" s="168" t="s">
        <v>1</v>
      </c>
      <c r="B7" s="169"/>
      <c r="C7" s="173" t="s">
        <v>2</v>
      </c>
      <c r="D7" s="173" t="s">
        <v>3</v>
      </c>
      <c r="E7" s="173" t="s">
        <v>4</v>
      </c>
      <c r="F7" s="167" t="s">
        <v>5</v>
      </c>
      <c r="G7" s="167"/>
      <c r="H7" s="167"/>
      <c r="I7" s="173" t="s">
        <v>6</v>
      </c>
      <c r="J7" s="173" t="s">
        <v>7</v>
      </c>
      <c r="K7" s="174" t="s">
        <v>8</v>
      </c>
      <c r="L7" s="173" t="s">
        <v>9</v>
      </c>
      <c r="M7" s="16"/>
    </row>
    <row r="8" spans="1:13" s="14" customFormat="1" ht="31.5" customHeight="1">
      <c r="A8" s="170"/>
      <c r="B8" s="171"/>
      <c r="C8" s="173"/>
      <c r="D8" s="173"/>
      <c r="E8" s="173"/>
      <c r="F8" s="173">
        <v>2019</v>
      </c>
      <c r="G8" s="173" t="s">
        <v>240</v>
      </c>
      <c r="H8" s="173">
        <v>2020</v>
      </c>
      <c r="I8" s="173"/>
      <c r="J8" s="173"/>
      <c r="K8" s="174"/>
      <c r="L8" s="173"/>
      <c r="M8" s="16"/>
    </row>
    <row r="9" spans="1:13" s="14" customFormat="1">
      <c r="A9" s="17" t="s">
        <v>11</v>
      </c>
      <c r="B9" s="17" t="s">
        <v>12</v>
      </c>
      <c r="C9" s="173"/>
      <c r="D9" s="173"/>
      <c r="E9" s="173"/>
      <c r="F9" s="173"/>
      <c r="G9" s="173"/>
      <c r="H9" s="173"/>
      <c r="I9" s="173"/>
      <c r="J9" s="173"/>
      <c r="K9" s="174"/>
      <c r="L9" s="173"/>
      <c r="M9" s="16"/>
    </row>
    <row r="10" spans="1:13" s="14" customFormat="1" ht="15.75" customHeight="1">
      <c r="A10" s="18">
        <v>2</v>
      </c>
      <c r="B10" s="167" t="s">
        <v>273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"/>
    </row>
    <row r="11" spans="1:13" s="14" customFormat="1">
      <c r="A11" s="128">
        <v>2</v>
      </c>
      <c r="B11" s="128">
        <v>1</v>
      </c>
      <c r="C11" s="166" t="s">
        <v>225</v>
      </c>
      <c r="D11" s="166"/>
      <c r="E11" s="166"/>
      <c r="F11" s="166"/>
      <c r="G11" s="166"/>
      <c r="H11" s="166"/>
      <c r="I11" s="166"/>
      <c r="J11" s="166"/>
      <c r="K11" s="166"/>
      <c r="L11" s="166"/>
      <c r="M11" s="16"/>
    </row>
    <row r="12" spans="1:13" s="14" customFormat="1" ht="84">
      <c r="A12" s="53">
        <v>2</v>
      </c>
      <c r="B12" s="53">
        <v>1</v>
      </c>
      <c r="C12" s="124">
        <v>1</v>
      </c>
      <c r="D12" s="162" t="s">
        <v>13</v>
      </c>
      <c r="E12" s="123" t="s">
        <v>14</v>
      </c>
      <c r="F12" s="59">
        <v>45.5</v>
      </c>
      <c r="G12" s="75">
        <v>48.01</v>
      </c>
      <c r="H12" s="59">
        <v>47.17</v>
      </c>
      <c r="I12" s="124">
        <f t="shared" ref="I12:I17" si="0">H12-G12</f>
        <v>-0.83999999999999631</v>
      </c>
      <c r="J12" s="129">
        <f t="shared" ref="J12:J17" si="1">H12/G12*100</f>
        <v>98.250364507394309</v>
      </c>
      <c r="K12" s="129">
        <f>H12/F12*100</f>
        <v>103.67032967032968</v>
      </c>
      <c r="L12" s="124" t="s">
        <v>246</v>
      </c>
      <c r="M12" s="16"/>
    </row>
    <row r="13" spans="1:13" s="14" customFormat="1" ht="87" customHeight="1">
      <c r="A13" s="53">
        <v>2</v>
      </c>
      <c r="B13" s="53">
        <v>1</v>
      </c>
      <c r="C13" s="124">
        <v>2</v>
      </c>
      <c r="D13" s="123" t="s">
        <v>15</v>
      </c>
      <c r="E13" s="123" t="s">
        <v>14</v>
      </c>
      <c r="F13" s="59">
        <v>8.5</v>
      </c>
      <c r="G13" s="124">
        <v>8.5</v>
      </c>
      <c r="H13" s="59">
        <v>9.1</v>
      </c>
      <c r="I13" s="124">
        <f t="shared" si="0"/>
        <v>0.59999999999999964</v>
      </c>
      <c r="J13" s="129">
        <f t="shared" si="1"/>
        <v>107.05882352941177</v>
      </c>
      <c r="K13" s="129">
        <f t="shared" ref="K13:K18" si="2">H13/F13*100</f>
        <v>107.05882352941177</v>
      </c>
      <c r="L13" s="124" t="s">
        <v>247</v>
      </c>
      <c r="M13" s="16"/>
    </row>
    <row r="14" spans="1:13" s="14" customFormat="1" ht="60">
      <c r="A14" s="53">
        <v>2</v>
      </c>
      <c r="B14" s="53">
        <v>1</v>
      </c>
      <c r="C14" s="124">
        <v>3</v>
      </c>
      <c r="D14" s="123" t="s">
        <v>16</v>
      </c>
      <c r="E14" s="123" t="s">
        <v>14</v>
      </c>
      <c r="F14" s="59">
        <v>62</v>
      </c>
      <c r="G14" s="124">
        <v>79</v>
      </c>
      <c r="H14" s="59">
        <v>80.5</v>
      </c>
      <c r="I14" s="124">
        <f t="shared" si="0"/>
        <v>1.5</v>
      </c>
      <c r="J14" s="129">
        <f t="shared" si="1"/>
        <v>101.8987341772152</v>
      </c>
      <c r="K14" s="129">
        <f t="shared" si="2"/>
        <v>129.83870967741936</v>
      </c>
      <c r="L14" s="124" t="s">
        <v>214</v>
      </c>
      <c r="M14" s="16"/>
    </row>
    <row r="15" spans="1:13" s="14" customFormat="1" ht="66.75" customHeight="1">
      <c r="A15" s="53">
        <v>2</v>
      </c>
      <c r="B15" s="53">
        <v>1</v>
      </c>
      <c r="C15" s="124">
        <v>4</v>
      </c>
      <c r="D15" s="162" t="s">
        <v>241</v>
      </c>
      <c r="E15" s="123" t="s">
        <v>242</v>
      </c>
      <c r="F15" s="59">
        <v>47</v>
      </c>
      <c r="G15" s="124">
        <v>49</v>
      </c>
      <c r="H15" s="59">
        <v>47</v>
      </c>
      <c r="I15" s="124">
        <f t="shared" si="0"/>
        <v>-2</v>
      </c>
      <c r="J15" s="129">
        <f t="shared" si="1"/>
        <v>95.918367346938766</v>
      </c>
      <c r="K15" s="129">
        <f t="shared" si="2"/>
        <v>100</v>
      </c>
      <c r="L15" s="161" t="s">
        <v>294</v>
      </c>
      <c r="M15" s="16"/>
    </row>
    <row r="16" spans="1:13" s="14" customFormat="1" ht="48">
      <c r="A16" s="88">
        <v>2</v>
      </c>
      <c r="B16" s="88">
        <v>1</v>
      </c>
      <c r="C16" s="88">
        <v>5</v>
      </c>
      <c r="D16" s="130" t="s">
        <v>243</v>
      </c>
      <c r="E16" s="123" t="s">
        <v>242</v>
      </c>
      <c r="F16" s="59">
        <v>16071</v>
      </c>
      <c r="G16" s="124">
        <v>12500</v>
      </c>
      <c r="H16" s="59">
        <v>6927</v>
      </c>
      <c r="I16" s="124">
        <f t="shared" si="0"/>
        <v>-5573</v>
      </c>
      <c r="J16" s="129">
        <f t="shared" si="1"/>
        <v>55.415999999999997</v>
      </c>
      <c r="K16" s="129">
        <f t="shared" si="2"/>
        <v>43.102482732872879</v>
      </c>
      <c r="L16" s="123" t="s">
        <v>248</v>
      </c>
      <c r="M16" s="16"/>
    </row>
    <row r="17" spans="1:13" s="14" customFormat="1" ht="48">
      <c r="A17" s="53">
        <v>2</v>
      </c>
      <c r="B17" s="53">
        <v>1</v>
      </c>
      <c r="C17" s="124">
        <v>6</v>
      </c>
      <c r="D17" s="162" t="s">
        <v>17</v>
      </c>
      <c r="E17" s="123" t="s">
        <v>18</v>
      </c>
      <c r="F17" s="59">
        <v>85</v>
      </c>
      <c r="G17" s="124">
        <v>75</v>
      </c>
      <c r="H17" s="59">
        <v>57</v>
      </c>
      <c r="I17" s="124">
        <f t="shared" si="0"/>
        <v>-18</v>
      </c>
      <c r="J17" s="129">
        <f t="shared" si="1"/>
        <v>76</v>
      </c>
      <c r="K17" s="129">
        <f t="shared" si="2"/>
        <v>67.058823529411754</v>
      </c>
      <c r="L17" s="124" t="s">
        <v>249</v>
      </c>
      <c r="M17" s="16"/>
    </row>
    <row r="18" spans="1:13" s="14" customFormat="1" ht="103.5" customHeight="1">
      <c r="A18" s="53">
        <v>2</v>
      </c>
      <c r="B18" s="53">
        <v>1</v>
      </c>
      <c r="C18" s="124">
        <v>7</v>
      </c>
      <c r="D18" s="162" t="s">
        <v>19</v>
      </c>
      <c r="E18" s="123" t="s">
        <v>14</v>
      </c>
      <c r="F18" s="59">
        <v>37.5</v>
      </c>
      <c r="G18" s="124">
        <v>40</v>
      </c>
      <c r="H18" s="59">
        <v>32.4</v>
      </c>
      <c r="I18" s="124">
        <f>H18-G18</f>
        <v>-7.6000000000000014</v>
      </c>
      <c r="J18" s="129">
        <f>H18/G18*100</f>
        <v>81</v>
      </c>
      <c r="K18" s="129">
        <f t="shared" si="2"/>
        <v>86.4</v>
      </c>
      <c r="L18" s="124" t="s">
        <v>244</v>
      </c>
      <c r="M18" s="16"/>
    </row>
    <row r="19" spans="1:13" s="14" customFormat="1">
      <c r="A19" s="49">
        <v>2</v>
      </c>
      <c r="B19" s="49">
        <v>2</v>
      </c>
      <c r="C19" s="172" t="s">
        <v>26</v>
      </c>
      <c r="D19" s="172"/>
      <c r="E19" s="172"/>
      <c r="F19" s="172"/>
      <c r="G19" s="172"/>
      <c r="H19" s="172"/>
      <c r="I19" s="172"/>
      <c r="J19" s="172"/>
      <c r="K19" s="172"/>
      <c r="L19" s="172"/>
      <c r="M19" s="16"/>
    </row>
    <row r="20" spans="1:13" s="14" customFormat="1" ht="24">
      <c r="A20" s="61">
        <v>2</v>
      </c>
      <c r="B20" s="61">
        <v>2</v>
      </c>
      <c r="C20" s="61">
        <v>2</v>
      </c>
      <c r="D20" s="50" t="s">
        <v>278</v>
      </c>
      <c r="E20" s="146" t="s">
        <v>20</v>
      </c>
      <c r="F20" s="146">
        <v>562.9</v>
      </c>
      <c r="G20" s="56">
        <v>525.79999999999995</v>
      </c>
      <c r="H20" s="146">
        <v>630.1</v>
      </c>
      <c r="I20" s="146">
        <f>G20-H20</f>
        <v>-104.30000000000007</v>
      </c>
      <c r="J20" s="57">
        <f>G20/H20*100</f>
        <v>83.447071893350255</v>
      </c>
      <c r="K20" s="58">
        <f>H20/F20*100</f>
        <v>111.93817729614497</v>
      </c>
      <c r="L20" s="59"/>
      <c r="M20" s="16"/>
    </row>
    <row r="21" spans="1:13" s="14" customFormat="1" ht="36">
      <c r="A21" s="61">
        <v>2</v>
      </c>
      <c r="B21" s="61">
        <v>2</v>
      </c>
      <c r="C21" s="61">
        <v>2</v>
      </c>
      <c r="D21" s="50" t="s">
        <v>21</v>
      </c>
      <c r="E21" s="146" t="s">
        <v>20</v>
      </c>
      <c r="F21" s="146">
        <v>6</v>
      </c>
      <c r="G21" s="56">
        <v>9.6</v>
      </c>
      <c r="H21" s="146">
        <v>5.5</v>
      </c>
      <c r="I21" s="146">
        <f t="shared" ref="I21:I24" si="3">G21-H21</f>
        <v>4.0999999999999996</v>
      </c>
      <c r="J21" s="57">
        <f t="shared" ref="J21:J24" si="4">G21/H21*100</f>
        <v>174.54545454545453</v>
      </c>
      <c r="K21" s="58">
        <f t="shared" ref="K21:K25" si="5">H21/F21*100</f>
        <v>91.666666666666657</v>
      </c>
      <c r="L21" s="59"/>
      <c r="M21" s="16"/>
    </row>
    <row r="22" spans="1:13" s="14" customFormat="1" ht="36">
      <c r="A22" s="61">
        <v>2</v>
      </c>
      <c r="B22" s="61">
        <v>2</v>
      </c>
      <c r="C22" s="61">
        <v>2</v>
      </c>
      <c r="D22" s="51" t="s">
        <v>22</v>
      </c>
      <c r="E22" s="146" t="s">
        <v>23</v>
      </c>
      <c r="F22" s="146">
        <v>525.5</v>
      </c>
      <c r="G22" s="56">
        <v>626.29999999999995</v>
      </c>
      <c r="H22" s="146">
        <v>725.6</v>
      </c>
      <c r="I22" s="146">
        <f t="shared" si="3"/>
        <v>-99.300000000000068</v>
      </c>
      <c r="J22" s="57">
        <f t="shared" si="4"/>
        <v>86.314773980154342</v>
      </c>
      <c r="K22" s="58">
        <f t="shared" si="5"/>
        <v>138.0780209324453</v>
      </c>
      <c r="L22" s="60"/>
      <c r="M22" s="16"/>
    </row>
    <row r="23" spans="1:13" s="14" customFormat="1" ht="36">
      <c r="A23" s="53">
        <v>2</v>
      </c>
      <c r="B23" s="53">
        <v>2</v>
      </c>
      <c r="C23" s="53">
        <v>2</v>
      </c>
      <c r="D23" s="51" t="s">
        <v>24</v>
      </c>
      <c r="E23" s="146" t="s">
        <v>20</v>
      </c>
      <c r="F23" s="146">
        <v>176</v>
      </c>
      <c r="G23" s="56">
        <v>194</v>
      </c>
      <c r="H23" s="146">
        <v>241.9</v>
      </c>
      <c r="I23" s="146">
        <f t="shared" si="3"/>
        <v>-47.900000000000006</v>
      </c>
      <c r="J23" s="57">
        <f t="shared" si="4"/>
        <v>80.198429102935094</v>
      </c>
      <c r="K23" s="58">
        <f t="shared" si="5"/>
        <v>137.44318181818181</v>
      </c>
      <c r="L23" s="60"/>
      <c r="M23" s="16"/>
    </row>
    <row r="24" spans="1:13" s="14" customFormat="1" ht="36">
      <c r="A24" s="53">
        <v>2</v>
      </c>
      <c r="B24" s="53">
        <v>2</v>
      </c>
      <c r="C24" s="53">
        <v>2</v>
      </c>
      <c r="D24" s="52" t="s">
        <v>25</v>
      </c>
      <c r="E24" s="56" t="s">
        <v>27</v>
      </c>
      <c r="F24" s="56">
        <v>69.099999999999994</v>
      </c>
      <c r="G24" s="56">
        <v>54.8</v>
      </c>
      <c r="H24" s="56">
        <v>66.900000000000006</v>
      </c>
      <c r="I24" s="146">
        <f t="shared" si="3"/>
        <v>-12.100000000000009</v>
      </c>
      <c r="J24" s="57">
        <f t="shared" si="4"/>
        <v>81.913303437967102</v>
      </c>
      <c r="K24" s="58">
        <f t="shared" si="5"/>
        <v>96.816208393632436</v>
      </c>
      <c r="L24" s="60"/>
      <c r="M24" s="16"/>
    </row>
    <row r="25" spans="1:13" s="14" customFormat="1" ht="24">
      <c r="A25" s="53">
        <v>2</v>
      </c>
      <c r="B25" s="53">
        <v>2</v>
      </c>
      <c r="C25" s="53">
        <v>2</v>
      </c>
      <c r="D25" s="54" t="s">
        <v>279</v>
      </c>
      <c r="E25" s="55" t="s">
        <v>280</v>
      </c>
      <c r="F25" s="55">
        <v>24.6</v>
      </c>
      <c r="G25" s="55">
        <v>30.36</v>
      </c>
      <c r="H25" s="55">
        <v>23.7</v>
      </c>
      <c r="I25" s="146">
        <f>H25-G25</f>
        <v>-6.66</v>
      </c>
      <c r="J25" s="57">
        <f t="shared" ref="J25" si="6">H25/G25*100</f>
        <v>78.063241106719374</v>
      </c>
      <c r="K25" s="58">
        <f t="shared" si="5"/>
        <v>96.341463414634148</v>
      </c>
      <c r="L25" s="60"/>
      <c r="M25" s="16"/>
    </row>
    <row r="26" spans="1:13">
      <c r="A26" s="1"/>
    </row>
  </sheetData>
  <mergeCells count="18">
    <mergeCell ref="C19:L19"/>
    <mergeCell ref="J7:J9"/>
    <mergeCell ref="K7:K9"/>
    <mergeCell ref="L7:L9"/>
    <mergeCell ref="F8:F9"/>
    <mergeCell ref="G8:G9"/>
    <mergeCell ref="H8:H9"/>
    <mergeCell ref="C7:C9"/>
    <mergeCell ref="D7:D9"/>
    <mergeCell ref="E7:E9"/>
    <mergeCell ref="F7:H7"/>
    <mergeCell ref="I7:I9"/>
    <mergeCell ref="A5:D5"/>
    <mergeCell ref="E5:L5"/>
    <mergeCell ref="B2:J3"/>
    <mergeCell ref="C11:L11"/>
    <mergeCell ref="B10:L10"/>
    <mergeCell ref="A7:B8"/>
  </mergeCells>
  <hyperlinks>
    <hyperlink ref="K7" location="_ftn1" display="_ftn1"/>
  </hyperlinks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54"/>
  <sheetViews>
    <sheetView topLeftCell="E21" zoomScale="70" zoomScaleNormal="70" workbookViewId="0">
      <selection activeCell="E24" sqref="E24"/>
    </sheetView>
  </sheetViews>
  <sheetFormatPr defaultRowHeight="15"/>
  <cols>
    <col min="1" max="1" width="5.5703125" customWidth="1"/>
    <col min="2" max="2" width="5" customWidth="1"/>
    <col min="3" max="3" width="5.28515625" customWidth="1"/>
    <col min="4" max="4" width="5.140625" customWidth="1"/>
    <col min="5" max="5" width="78.7109375" customWidth="1"/>
    <col min="6" max="6" width="14.28515625" customWidth="1"/>
    <col min="7" max="7" width="9" customWidth="1"/>
    <col min="8" max="8" width="8.5703125" customWidth="1"/>
    <col min="9" max="9" width="22.42578125" customWidth="1"/>
    <col min="10" max="10" width="22" customWidth="1"/>
    <col min="11" max="11" width="20.5703125" customWidth="1"/>
  </cols>
  <sheetData>
    <row r="2" spans="1:11" ht="15.75">
      <c r="A2" s="3"/>
      <c r="B2" s="180" t="s">
        <v>250</v>
      </c>
      <c r="C2" s="180"/>
      <c r="D2" s="180"/>
      <c r="E2" s="180"/>
      <c r="F2" s="180"/>
      <c r="G2" s="180"/>
      <c r="H2" s="180"/>
      <c r="I2" s="180"/>
      <c r="J2" s="180"/>
    </row>
    <row r="3" spans="1:11" ht="15.75">
      <c r="A3" s="5"/>
    </row>
    <row r="4" spans="1:11">
      <c r="A4" s="181" t="s">
        <v>0</v>
      </c>
      <c r="B4" s="181"/>
      <c r="C4" s="181"/>
      <c r="D4" s="182" t="s">
        <v>273</v>
      </c>
      <c r="E4" s="182"/>
      <c r="F4" s="182"/>
      <c r="G4" s="182"/>
      <c r="H4" s="182"/>
      <c r="I4" s="182"/>
      <c r="J4" s="182"/>
      <c r="K4" s="182"/>
    </row>
    <row r="5" spans="1:11" ht="15.75">
      <c r="A5" s="5"/>
    </row>
    <row r="6" spans="1:11" ht="39.75" customHeight="1">
      <c r="A6" s="179" t="s">
        <v>28</v>
      </c>
      <c r="B6" s="179"/>
      <c r="C6" s="179"/>
      <c r="D6" s="179"/>
      <c r="E6" s="179" t="s">
        <v>41</v>
      </c>
      <c r="F6" s="179" t="s">
        <v>42</v>
      </c>
      <c r="G6" s="179" t="s">
        <v>43</v>
      </c>
      <c r="H6" s="179" t="s">
        <v>44</v>
      </c>
      <c r="I6" s="179" t="s">
        <v>45</v>
      </c>
      <c r="J6" s="179" t="s">
        <v>46</v>
      </c>
      <c r="K6" s="179" t="s">
        <v>47</v>
      </c>
    </row>
    <row r="7" spans="1:11" ht="33" customHeight="1">
      <c r="A7" s="105" t="s">
        <v>11</v>
      </c>
      <c r="B7" s="105" t="s">
        <v>12</v>
      </c>
      <c r="C7" s="105" t="s">
        <v>48</v>
      </c>
      <c r="D7" s="105" t="s">
        <v>49</v>
      </c>
      <c r="E7" s="179"/>
      <c r="F7" s="179"/>
      <c r="G7" s="179"/>
      <c r="H7" s="179"/>
      <c r="I7" s="179"/>
      <c r="J7" s="179"/>
      <c r="K7" s="179"/>
    </row>
    <row r="8" spans="1:11" ht="15.75" customHeight="1">
      <c r="A8" s="45">
        <v>2</v>
      </c>
      <c r="B8" s="183" t="s">
        <v>273</v>
      </c>
      <c r="C8" s="183"/>
      <c r="D8" s="183"/>
      <c r="E8" s="183"/>
      <c r="F8" s="183"/>
      <c r="G8" s="183"/>
      <c r="H8" s="183"/>
      <c r="I8" s="183"/>
      <c r="J8" s="183"/>
      <c r="K8" s="183"/>
    </row>
    <row r="9" spans="1:11" ht="15.75" thickBot="1">
      <c r="A9" s="45">
        <v>2</v>
      </c>
      <c r="B9" s="115">
        <v>1</v>
      </c>
      <c r="C9" s="183" t="s">
        <v>137</v>
      </c>
      <c r="D9" s="183"/>
      <c r="E9" s="183"/>
      <c r="F9" s="183"/>
      <c r="G9" s="183"/>
      <c r="H9" s="183"/>
      <c r="I9" s="183"/>
      <c r="J9" s="183"/>
      <c r="K9" s="183"/>
    </row>
    <row r="10" spans="1:11" ht="84.75" thickBot="1">
      <c r="A10" s="45">
        <v>2</v>
      </c>
      <c r="B10" s="45">
        <v>1</v>
      </c>
      <c r="C10" s="45">
        <v>1</v>
      </c>
      <c r="D10" s="45">
        <v>1</v>
      </c>
      <c r="E10" s="95" t="s">
        <v>50</v>
      </c>
      <c r="F10" s="95" t="s">
        <v>51</v>
      </c>
      <c r="G10" s="95">
        <v>2020</v>
      </c>
      <c r="H10" s="84" t="s">
        <v>52</v>
      </c>
      <c r="I10" s="95" t="s">
        <v>53</v>
      </c>
      <c r="J10" s="103" t="s">
        <v>256</v>
      </c>
      <c r="K10" s="104" t="s">
        <v>276</v>
      </c>
    </row>
    <row r="11" spans="1:11" ht="108.75" customHeight="1" thickBot="1">
      <c r="A11" s="91" t="s">
        <v>233</v>
      </c>
      <c r="B11" s="92">
        <v>1</v>
      </c>
      <c r="C11" s="91" t="s">
        <v>233</v>
      </c>
      <c r="D11" s="92">
        <v>1</v>
      </c>
      <c r="E11" s="93" t="s">
        <v>251</v>
      </c>
      <c r="F11" s="93" t="s">
        <v>252</v>
      </c>
      <c r="G11" s="95">
        <v>2020</v>
      </c>
      <c r="H11" s="123" t="s">
        <v>52</v>
      </c>
      <c r="I11" s="94" t="s">
        <v>253</v>
      </c>
      <c r="J11" s="96" t="s">
        <v>262</v>
      </c>
      <c r="K11" s="97" t="s">
        <v>263</v>
      </c>
    </row>
    <row r="12" spans="1:11" ht="108.75" customHeight="1" thickBot="1">
      <c r="A12" s="91" t="s">
        <v>233</v>
      </c>
      <c r="B12" s="92">
        <v>1</v>
      </c>
      <c r="C12" s="91" t="s">
        <v>233</v>
      </c>
      <c r="D12" s="92">
        <v>2</v>
      </c>
      <c r="E12" s="137" t="s">
        <v>223</v>
      </c>
      <c r="F12" s="95" t="s">
        <v>61</v>
      </c>
      <c r="G12" s="95">
        <v>2020</v>
      </c>
      <c r="H12" s="84" t="s">
        <v>52</v>
      </c>
      <c r="I12" s="95" t="s">
        <v>62</v>
      </c>
      <c r="J12" s="96" t="s">
        <v>261</v>
      </c>
      <c r="K12" s="85" t="s">
        <v>244</v>
      </c>
    </row>
    <row r="13" spans="1:11" ht="66.75" customHeight="1" thickBot="1">
      <c r="A13" s="91" t="s">
        <v>233</v>
      </c>
      <c r="B13" s="92">
        <v>1</v>
      </c>
      <c r="C13" s="91" t="s">
        <v>233</v>
      </c>
      <c r="D13" s="92">
        <v>3</v>
      </c>
      <c r="E13" s="157" t="s">
        <v>254</v>
      </c>
      <c r="F13" s="95" t="s">
        <v>61</v>
      </c>
      <c r="G13" s="95">
        <v>2020</v>
      </c>
      <c r="H13" s="84" t="s">
        <v>52</v>
      </c>
      <c r="I13" s="94" t="s">
        <v>255</v>
      </c>
      <c r="J13" s="96" t="s">
        <v>259</v>
      </c>
      <c r="K13" s="97" t="s">
        <v>260</v>
      </c>
    </row>
    <row r="14" spans="1:11" ht="90">
      <c r="A14" s="99">
        <v>2</v>
      </c>
      <c r="B14" s="99">
        <v>1</v>
      </c>
      <c r="C14" s="99">
        <v>2</v>
      </c>
      <c r="D14" s="99">
        <v>4</v>
      </c>
      <c r="E14" s="108" t="s">
        <v>234</v>
      </c>
      <c r="F14" s="98" t="s">
        <v>55</v>
      </c>
      <c r="G14" s="95">
        <v>2020</v>
      </c>
      <c r="H14" s="84" t="s">
        <v>52</v>
      </c>
      <c r="I14" s="107" t="s">
        <v>235</v>
      </c>
      <c r="J14" s="108" t="s">
        <v>239</v>
      </c>
      <c r="K14" s="109" t="s">
        <v>264</v>
      </c>
    </row>
    <row r="15" spans="1:11" ht="57" thickBot="1">
      <c r="A15" s="99">
        <v>2</v>
      </c>
      <c r="B15" s="99">
        <v>1</v>
      </c>
      <c r="C15" s="99">
        <v>2</v>
      </c>
      <c r="D15" s="99">
        <v>5</v>
      </c>
      <c r="E15" s="156" t="s">
        <v>56</v>
      </c>
      <c r="F15" s="95" t="s">
        <v>57</v>
      </c>
      <c r="G15" s="95">
        <v>2020</v>
      </c>
      <c r="H15" s="84" t="s">
        <v>52</v>
      </c>
      <c r="I15" s="95" t="s">
        <v>58</v>
      </c>
      <c r="J15" s="96" t="s">
        <v>265</v>
      </c>
      <c r="K15" s="97" t="s">
        <v>266</v>
      </c>
    </row>
    <row r="16" spans="1:11" ht="96.75" thickBot="1">
      <c r="A16" s="99">
        <v>2</v>
      </c>
      <c r="B16" s="99">
        <v>1</v>
      </c>
      <c r="C16" s="99">
        <v>2</v>
      </c>
      <c r="D16" s="100">
        <v>6</v>
      </c>
      <c r="E16" s="158" t="s">
        <v>63</v>
      </c>
      <c r="F16" s="101" t="s">
        <v>64</v>
      </c>
      <c r="G16" s="95">
        <v>2020</v>
      </c>
      <c r="H16" s="110" t="s">
        <v>52</v>
      </c>
      <c r="I16" s="101" t="s">
        <v>65</v>
      </c>
      <c r="J16" s="96" t="s">
        <v>66</v>
      </c>
      <c r="K16" s="97" t="s">
        <v>67</v>
      </c>
    </row>
    <row r="17" spans="1:11" ht="48.75" thickBot="1">
      <c r="A17" s="45">
        <v>2</v>
      </c>
      <c r="B17" s="45">
        <v>1</v>
      </c>
      <c r="C17" s="45">
        <v>2</v>
      </c>
      <c r="D17" s="45">
        <v>7</v>
      </c>
      <c r="E17" s="156" t="s">
        <v>72</v>
      </c>
      <c r="F17" s="95" t="s">
        <v>73</v>
      </c>
      <c r="G17" s="95">
        <v>2020</v>
      </c>
      <c r="H17" s="84" t="s">
        <v>52</v>
      </c>
      <c r="I17" s="95" t="s">
        <v>74</v>
      </c>
      <c r="J17" s="96" t="s">
        <v>267</v>
      </c>
      <c r="K17" s="97" t="s">
        <v>268</v>
      </c>
    </row>
    <row r="18" spans="1:11" ht="84.75" thickBot="1">
      <c r="A18" s="45">
        <v>2</v>
      </c>
      <c r="B18" s="45">
        <v>1</v>
      </c>
      <c r="C18" s="45">
        <v>3</v>
      </c>
      <c r="D18" s="45">
        <v>1</v>
      </c>
      <c r="E18" s="156" t="s">
        <v>68</v>
      </c>
      <c r="F18" s="95" t="s">
        <v>69</v>
      </c>
      <c r="G18" s="95">
        <v>2020</v>
      </c>
      <c r="H18" s="84" t="s">
        <v>52</v>
      </c>
      <c r="I18" s="95" t="s">
        <v>70</v>
      </c>
      <c r="J18" s="96" t="s">
        <v>71</v>
      </c>
      <c r="K18" s="97" t="s">
        <v>224</v>
      </c>
    </row>
    <row r="19" spans="1:11" ht="48.75" thickBot="1">
      <c r="A19" s="45">
        <v>2</v>
      </c>
      <c r="B19" s="45">
        <v>1</v>
      </c>
      <c r="C19" s="45">
        <v>4</v>
      </c>
      <c r="D19" s="45">
        <v>1</v>
      </c>
      <c r="E19" s="159" t="s">
        <v>75</v>
      </c>
      <c r="F19" s="95" t="s">
        <v>60</v>
      </c>
      <c r="G19" s="95">
        <v>2020</v>
      </c>
      <c r="H19" s="84" t="s">
        <v>52</v>
      </c>
      <c r="I19" s="95" t="s">
        <v>76</v>
      </c>
      <c r="J19" s="96" t="s">
        <v>77</v>
      </c>
      <c r="K19" s="97" t="s">
        <v>78</v>
      </c>
    </row>
    <row r="20" spans="1:11" ht="76.5">
      <c r="A20" s="80" t="s">
        <v>233</v>
      </c>
      <c r="B20" s="81">
        <v>1</v>
      </c>
      <c r="C20" s="89" t="s">
        <v>236</v>
      </c>
      <c r="D20" s="90">
        <v>1</v>
      </c>
      <c r="E20" s="160" t="s">
        <v>237</v>
      </c>
      <c r="F20" s="102" t="s">
        <v>80</v>
      </c>
      <c r="G20" s="95">
        <v>2020</v>
      </c>
      <c r="H20" s="111" t="s">
        <v>52</v>
      </c>
      <c r="I20" s="106" t="s">
        <v>258</v>
      </c>
      <c r="J20" s="112" t="s">
        <v>269</v>
      </c>
      <c r="K20" s="109" t="s">
        <v>238</v>
      </c>
    </row>
    <row r="21" spans="1:11" ht="280.5" customHeight="1">
      <c r="A21" s="99">
        <v>2</v>
      </c>
      <c r="B21" s="99">
        <v>1</v>
      </c>
      <c r="C21" s="99">
        <v>6</v>
      </c>
      <c r="D21" s="99">
        <v>1</v>
      </c>
      <c r="E21" s="160" t="s">
        <v>257</v>
      </c>
      <c r="F21" s="95" t="s">
        <v>79</v>
      </c>
      <c r="G21" s="95">
        <v>2020</v>
      </c>
      <c r="H21" s="84" t="s">
        <v>52</v>
      </c>
      <c r="I21" s="105" t="s">
        <v>53</v>
      </c>
      <c r="J21" s="113" t="s">
        <v>271</v>
      </c>
      <c r="K21" s="113" t="s">
        <v>238</v>
      </c>
    </row>
    <row r="22" spans="1:11" ht="78.75">
      <c r="A22" s="99">
        <v>2</v>
      </c>
      <c r="B22" s="99">
        <v>1</v>
      </c>
      <c r="C22" s="99">
        <v>7</v>
      </c>
      <c r="D22" s="99">
        <v>1</v>
      </c>
      <c r="E22" s="156" t="s">
        <v>81</v>
      </c>
      <c r="F22" s="95" t="s">
        <v>60</v>
      </c>
      <c r="G22" s="95">
        <v>2020</v>
      </c>
      <c r="H22" s="84" t="s">
        <v>52</v>
      </c>
      <c r="I22" s="95" t="s">
        <v>138</v>
      </c>
      <c r="J22" s="113" t="s">
        <v>270</v>
      </c>
      <c r="K22" s="113" t="s">
        <v>82</v>
      </c>
    </row>
    <row r="23" spans="1:11" ht="60.75" thickBot="1">
      <c r="A23" s="99">
        <v>2</v>
      </c>
      <c r="B23" s="99">
        <v>1</v>
      </c>
      <c r="C23" s="100">
        <v>8</v>
      </c>
      <c r="D23" s="100">
        <v>1</v>
      </c>
      <c r="E23" s="158" t="s">
        <v>83</v>
      </c>
      <c r="F23" s="101" t="s">
        <v>60</v>
      </c>
      <c r="G23" s="95">
        <v>2020</v>
      </c>
      <c r="H23" s="110" t="s">
        <v>52</v>
      </c>
      <c r="I23" s="101" t="s">
        <v>84</v>
      </c>
      <c r="J23" s="96" t="s">
        <v>85</v>
      </c>
      <c r="K23" s="97" t="s">
        <v>86</v>
      </c>
    </row>
    <row r="24" spans="1:11" ht="48.75" thickBot="1">
      <c r="A24" s="45">
        <v>2</v>
      </c>
      <c r="B24" s="45">
        <v>1</v>
      </c>
      <c r="C24" s="45">
        <v>9</v>
      </c>
      <c r="D24" s="45">
        <v>1</v>
      </c>
      <c r="E24" s="156" t="s">
        <v>87</v>
      </c>
      <c r="F24" s="95" t="s">
        <v>88</v>
      </c>
      <c r="G24" s="95">
        <v>2020</v>
      </c>
      <c r="H24" s="84" t="s">
        <v>52</v>
      </c>
      <c r="I24" s="95" t="s">
        <v>89</v>
      </c>
      <c r="J24" s="114" t="s">
        <v>90</v>
      </c>
      <c r="K24" s="97" t="s">
        <v>91</v>
      </c>
    </row>
    <row r="25" spans="1:11" ht="15" customHeight="1">
      <c r="A25" s="22">
        <v>2</v>
      </c>
      <c r="B25" s="22">
        <v>2</v>
      </c>
      <c r="C25" s="22"/>
      <c r="D25" s="22"/>
      <c r="E25" s="175" t="s">
        <v>38</v>
      </c>
      <c r="F25" s="176"/>
      <c r="G25" s="176"/>
      <c r="H25" s="176"/>
      <c r="I25" s="176"/>
      <c r="J25" s="176"/>
      <c r="K25" s="177"/>
    </row>
    <row r="26" spans="1:11" ht="36">
      <c r="A26" s="146">
        <v>2</v>
      </c>
      <c r="B26" s="146">
        <v>2</v>
      </c>
      <c r="C26" s="146">
        <v>1</v>
      </c>
      <c r="D26" s="146" t="s">
        <v>92</v>
      </c>
      <c r="E26" s="147" t="s">
        <v>215</v>
      </c>
      <c r="F26" s="145" t="s">
        <v>40</v>
      </c>
      <c r="G26" s="95">
        <v>2020</v>
      </c>
      <c r="H26" s="75" t="s">
        <v>291</v>
      </c>
      <c r="I26" s="144" t="s">
        <v>93</v>
      </c>
      <c r="J26" s="144" t="s">
        <v>281</v>
      </c>
      <c r="K26" s="63"/>
    </row>
    <row r="27" spans="1:11" ht="36">
      <c r="A27" s="146">
        <v>2</v>
      </c>
      <c r="B27" s="146">
        <v>2</v>
      </c>
      <c r="C27" s="146">
        <v>1</v>
      </c>
      <c r="D27" s="146" t="s">
        <v>94</v>
      </c>
      <c r="E27" s="144" t="s">
        <v>95</v>
      </c>
      <c r="F27" s="65"/>
      <c r="G27" s="95">
        <v>2020</v>
      </c>
      <c r="H27" s="75" t="s">
        <v>291</v>
      </c>
      <c r="I27" s="144" t="s">
        <v>230</v>
      </c>
      <c r="J27" s="145" t="s">
        <v>281</v>
      </c>
      <c r="K27" s="63"/>
    </row>
    <row r="28" spans="1:11" ht="24">
      <c r="A28" s="146">
        <v>2</v>
      </c>
      <c r="B28" s="146">
        <v>2</v>
      </c>
      <c r="C28" s="146">
        <v>1</v>
      </c>
      <c r="D28" s="146" t="s">
        <v>96</v>
      </c>
      <c r="E28" s="144" t="s">
        <v>97</v>
      </c>
      <c r="F28" s="65"/>
      <c r="G28" s="95">
        <v>2020</v>
      </c>
      <c r="H28" s="75" t="s">
        <v>291</v>
      </c>
      <c r="I28" s="144" t="s">
        <v>98</v>
      </c>
      <c r="J28" s="147" t="s">
        <v>282</v>
      </c>
      <c r="K28" s="64"/>
    </row>
    <row r="29" spans="1:11" ht="24">
      <c r="A29" s="146">
        <v>2</v>
      </c>
      <c r="B29" s="146">
        <v>2</v>
      </c>
      <c r="C29" s="146">
        <v>1</v>
      </c>
      <c r="D29" s="146" t="s">
        <v>99</v>
      </c>
      <c r="E29" s="144" t="s">
        <v>100</v>
      </c>
      <c r="F29" s="65"/>
      <c r="G29" s="95">
        <v>2020</v>
      </c>
      <c r="H29" s="75" t="s">
        <v>291</v>
      </c>
      <c r="I29" s="144" t="s">
        <v>101</v>
      </c>
      <c r="J29" s="147" t="s">
        <v>212</v>
      </c>
      <c r="K29" s="63"/>
    </row>
    <row r="30" spans="1:11" ht="50.25" customHeight="1">
      <c r="A30" s="146">
        <v>2</v>
      </c>
      <c r="B30" s="146">
        <v>2</v>
      </c>
      <c r="C30" s="146">
        <v>1</v>
      </c>
      <c r="D30" s="146">
        <v>5</v>
      </c>
      <c r="E30" s="147" t="s">
        <v>102</v>
      </c>
      <c r="F30" s="145"/>
      <c r="G30" s="95">
        <v>2020</v>
      </c>
      <c r="H30" s="75" t="s">
        <v>291</v>
      </c>
      <c r="I30" s="144" t="s">
        <v>103</v>
      </c>
      <c r="J30" s="144" t="s">
        <v>283</v>
      </c>
      <c r="K30" s="63"/>
    </row>
    <row r="31" spans="1:11" ht="66" customHeight="1">
      <c r="A31" s="146">
        <v>2</v>
      </c>
      <c r="B31" s="146">
        <v>2</v>
      </c>
      <c r="C31" s="146">
        <v>1</v>
      </c>
      <c r="D31" s="146">
        <v>6</v>
      </c>
      <c r="E31" s="147" t="s">
        <v>104</v>
      </c>
      <c r="F31" s="145"/>
      <c r="G31" s="95">
        <v>2020</v>
      </c>
      <c r="H31" s="75" t="s">
        <v>291</v>
      </c>
      <c r="I31" s="144" t="s">
        <v>101</v>
      </c>
      <c r="J31" s="147" t="s">
        <v>213</v>
      </c>
      <c r="K31" s="63"/>
    </row>
    <row r="32" spans="1:11" ht="133.5" customHeight="1">
      <c r="A32" s="146">
        <v>2</v>
      </c>
      <c r="B32" s="146">
        <v>2</v>
      </c>
      <c r="C32" s="146">
        <v>1</v>
      </c>
      <c r="D32" s="146">
        <v>7</v>
      </c>
      <c r="E32" s="147" t="s">
        <v>105</v>
      </c>
      <c r="F32" s="145"/>
      <c r="G32" s="95">
        <v>2020</v>
      </c>
      <c r="H32" s="75" t="s">
        <v>291</v>
      </c>
      <c r="I32" s="144" t="s">
        <v>106</v>
      </c>
      <c r="J32" s="147" t="s">
        <v>107</v>
      </c>
      <c r="K32" s="63"/>
    </row>
    <row r="33" spans="1:11" ht="36">
      <c r="A33" s="146">
        <v>2</v>
      </c>
      <c r="B33" s="146">
        <v>2</v>
      </c>
      <c r="C33" s="146">
        <v>2</v>
      </c>
      <c r="D33" s="146">
        <v>1</v>
      </c>
      <c r="E33" s="66" t="s">
        <v>108</v>
      </c>
      <c r="F33" s="145" t="s">
        <v>40</v>
      </c>
      <c r="G33" s="95">
        <v>2020</v>
      </c>
      <c r="H33" s="75" t="s">
        <v>291</v>
      </c>
      <c r="I33" s="144"/>
      <c r="J33" s="147"/>
      <c r="K33" s="63"/>
    </row>
    <row r="34" spans="1:11" ht="72.75" customHeight="1">
      <c r="A34" s="146">
        <v>2</v>
      </c>
      <c r="B34" s="146">
        <v>2</v>
      </c>
      <c r="C34" s="146">
        <v>2</v>
      </c>
      <c r="D34" s="146">
        <v>2</v>
      </c>
      <c r="E34" s="147" t="s">
        <v>109</v>
      </c>
      <c r="F34" s="145"/>
      <c r="G34" s="95">
        <v>2020</v>
      </c>
      <c r="H34" s="75" t="s">
        <v>291</v>
      </c>
      <c r="I34" s="144" t="s">
        <v>110</v>
      </c>
      <c r="J34" s="144" t="s">
        <v>284</v>
      </c>
      <c r="K34" s="63"/>
    </row>
    <row r="35" spans="1:11" ht="38.25" customHeight="1">
      <c r="A35" s="184">
        <v>2</v>
      </c>
      <c r="B35" s="184">
        <v>2</v>
      </c>
      <c r="C35" s="184">
        <v>2</v>
      </c>
      <c r="D35" s="184">
        <v>3</v>
      </c>
      <c r="E35" s="185" t="s">
        <v>111</v>
      </c>
      <c r="F35" s="179"/>
      <c r="G35" s="95">
        <v>2020</v>
      </c>
      <c r="H35" s="75" t="s">
        <v>291</v>
      </c>
      <c r="I35" s="178" t="s">
        <v>112</v>
      </c>
      <c r="J35" s="147" t="s">
        <v>285</v>
      </c>
      <c r="K35" s="179"/>
    </row>
    <row r="36" spans="1:11" ht="105" customHeight="1">
      <c r="A36" s="184"/>
      <c r="B36" s="184"/>
      <c r="C36" s="184"/>
      <c r="D36" s="184"/>
      <c r="E36" s="185"/>
      <c r="F36" s="179"/>
      <c r="G36" s="95">
        <v>2020</v>
      </c>
      <c r="H36" s="75" t="s">
        <v>291</v>
      </c>
      <c r="I36" s="178"/>
      <c r="J36" s="147" t="s">
        <v>286</v>
      </c>
      <c r="K36" s="179"/>
    </row>
    <row r="37" spans="1:11" ht="42.75" customHeight="1">
      <c r="A37" s="184"/>
      <c r="B37" s="184"/>
      <c r="C37" s="184"/>
      <c r="D37" s="184"/>
      <c r="E37" s="185"/>
      <c r="F37" s="179"/>
      <c r="G37" s="95">
        <v>2020</v>
      </c>
      <c r="H37" s="75" t="s">
        <v>291</v>
      </c>
      <c r="I37" s="178"/>
      <c r="J37" s="147" t="s">
        <v>216</v>
      </c>
      <c r="K37" s="179"/>
    </row>
    <row r="38" spans="1:11" ht="105.75" customHeight="1">
      <c r="A38" s="184"/>
      <c r="B38" s="184"/>
      <c r="C38" s="184"/>
      <c r="D38" s="184"/>
      <c r="E38" s="185"/>
      <c r="F38" s="179"/>
      <c r="G38" s="95">
        <v>2020</v>
      </c>
      <c r="H38" s="75" t="s">
        <v>291</v>
      </c>
      <c r="I38" s="178"/>
      <c r="J38" s="67" t="s">
        <v>217</v>
      </c>
      <c r="K38" s="179"/>
    </row>
    <row r="39" spans="1:11" ht="78.75" customHeight="1">
      <c r="A39" s="184"/>
      <c r="B39" s="184"/>
      <c r="C39" s="184"/>
      <c r="D39" s="184"/>
      <c r="E39" s="185"/>
      <c r="F39" s="179"/>
      <c r="G39" s="95">
        <v>2020</v>
      </c>
      <c r="H39" s="75" t="s">
        <v>291</v>
      </c>
      <c r="I39" s="178"/>
      <c r="J39" s="147" t="s">
        <v>231</v>
      </c>
      <c r="K39" s="179"/>
    </row>
    <row r="40" spans="1:11" ht="108">
      <c r="A40" s="184"/>
      <c r="B40" s="184"/>
      <c r="C40" s="184"/>
      <c r="D40" s="184"/>
      <c r="E40" s="185"/>
      <c r="F40" s="179"/>
      <c r="G40" s="95">
        <v>2020</v>
      </c>
      <c r="H40" s="75" t="s">
        <v>292</v>
      </c>
      <c r="I40" s="178"/>
      <c r="J40" s="147" t="s">
        <v>113</v>
      </c>
      <c r="K40" s="179"/>
    </row>
    <row r="41" spans="1:11" ht="42.75" customHeight="1">
      <c r="A41" s="184"/>
      <c r="B41" s="184"/>
      <c r="C41" s="184"/>
      <c r="D41" s="184"/>
      <c r="E41" s="185"/>
      <c r="F41" s="179"/>
      <c r="G41" s="95">
        <v>2020</v>
      </c>
      <c r="H41" s="75" t="s">
        <v>291</v>
      </c>
      <c r="I41" s="178"/>
      <c r="J41" s="68" t="s">
        <v>218</v>
      </c>
      <c r="K41" s="179"/>
    </row>
    <row r="42" spans="1:11" ht="84">
      <c r="A42" s="146">
        <v>2</v>
      </c>
      <c r="B42" s="146">
        <v>2</v>
      </c>
      <c r="C42" s="146">
        <v>2</v>
      </c>
      <c r="D42" s="146">
        <v>4</v>
      </c>
      <c r="E42" s="147" t="s">
        <v>114</v>
      </c>
      <c r="F42" s="145"/>
      <c r="G42" s="95">
        <v>2020</v>
      </c>
      <c r="H42" s="75" t="s">
        <v>291</v>
      </c>
      <c r="I42" s="144" t="s">
        <v>115</v>
      </c>
      <c r="J42" s="144" t="s">
        <v>232</v>
      </c>
      <c r="K42" s="63"/>
    </row>
    <row r="43" spans="1:11" ht="36">
      <c r="A43" s="146">
        <v>2</v>
      </c>
      <c r="B43" s="146">
        <v>2</v>
      </c>
      <c r="C43" s="146">
        <v>2</v>
      </c>
      <c r="D43" s="146">
        <v>5</v>
      </c>
      <c r="E43" s="147" t="s">
        <v>116</v>
      </c>
      <c r="F43" s="145"/>
      <c r="G43" s="95">
        <v>2020</v>
      </c>
      <c r="H43" s="75" t="s">
        <v>291</v>
      </c>
      <c r="I43" s="144" t="s">
        <v>117</v>
      </c>
      <c r="J43" s="144" t="s">
        <v>118</v>
      </c>
      <c r="K43" s="63"/>
    </row>
    <row r="44" spans="1:11" ht="66.75" customHeight="1">
      <c r="A44" s="146">
        <v>2</v>
      </c>
      <c r="B44" s="146">
        <v>2</v>
      </c>
      <c r="C44" s="146">
        <v>2</v>
      </c>
      <c r="D44" s="146">
        <v>6</v>
      </c>
      <c r="E44" s="147" t="s">
        <v>119</v>
      </c>
      <c r="F44" s="145"/>
      <c r="G44" s="95">
        <v>2020</v>
      </c>
      <c r="H44" s="75" t="s">
        <v>291</v>
      </c>
      <c r="I44" s="144" t="s">
        <v>115</v>
      </c>
      <c r="J44" s="144" t="s">
        <v>287</v>
      </c>
      <c r="K44" s="63"/>
    </row>
    <row r="45" spans="1:11" ht="44.25" customHeight="1">
      <c r="A45" s="146">
        <v>2</v>
      </c>
      <c r="B45" s="146">
        <v>2</v>
      </c>
      <c r="C45" s="146">
        <v>3</v>
      </c>
      <c r="D45" s="146"/>
      <c r="E45" s="66" t="s">
        <v>120</v>
      </c>
      <c r="F45" s="145"/>
      <c r="G45" s="95">
        <v>2020</v>
      </c>
      <c r="H45" s="75" t="s">
        <v>291</v>
      </c>
      <c r="I45" s="144"/>
      <c r="J45" s="144"/>
      <c r="K45" s="63"/>
    </row>
    <row r="46" spans="1:11" ht="29.25" customHeight="1">
      <c r="A46" s="146">
        <v>2</v>
      </c>
      <c r="B46" s="146">
        <v>2</v>
      </c>
      <c r="C46" s="146">
        <v>3</v>
      </c>
      <c r="D46" s="146">
        <v>1</v>
      </c>
      <c r="E46" s="147" t="s">
        <v>121</v>
      </c>
      <c r="F46" s="145"/>
      <c r="G46" s="95">
        <v>2020</v>
      </c>
      <c r="H46" s="75" t="s">
        <v>291</v>
      </c>
      <c r="I46" s="144" t="s">
        <v>122</v>
      </c>
      <c r="J46" s="144" t="s">
        <v>123</v>
      </c>
      <c r="K46" s="63"/>
    </row>
    <row r="47" spans="1:11" ht="49.5" customHeight="1">
      <c r="A47" s="146">
        <v>2</v>
      </c>
      <c r="B47" s="146">
        <v>2</v>
      </c>
      <c r="C47" s="146">
        <v>3</v>
      </c>
      <c r="D47" s="146">
        <v>2</v>
      </c>
      <c r="E47" s="147" t="s">
        <v>124</v>
      </c>
      <c r="F47" s="145"/>
      <c r="G47" s="95">
        <v>2020</v>
      </c>
      <c r="H47" s="75" t="s">
        <v>291</v>
      </c>
      <c r="I47" s="144" t="s">
        <v>122</v>
      </c>
      <c r="J47" s="144" t="s">
        <v>125</v>
      </c>
      <c r="K47" s="63"/>
    </row>
    <row r="48" spans="1:11" ht="24">
      <c r="A48" s="146">
        <v>2</v>
      </c>
      <c r="B48" s="146">
        <v>2</v>
      </c>
      <c r="C48" s="146">
        <v>4</v>
      </c>
      <c r="D48" s="146"/>
      <c r="E48" s="66" t="s">
        <v>126</v>
      </c>
      <c r="F48" s="145"/>
      <c r="G48" s="95">
        <v>2020</v>
      </c>
      <c r="H48" s="75" t="s">
        <v>291</v>
      </c>
      <c r="I48" s="144" t="s">
        <v>139</v>
      </c>
      <c r="J48" s="65"/>
      <c r="K48" s="71"/>
    </row>
    <row r="49" spans="1:11" ht="130.5" customHeight="1">
      <c r="A49" s="69">
        <v>2</v>
      </c>
      <c r="B49" s="69">
        <v>2</v>
      </c>
      <c r="C49" s="69">
        <v>4</v>
      </c>
      <c r="D49" s="69">
        <v>1</v>
      </c>
      <c r="E49" s="70" t="s">
        <v>127</v>
      </c>
      <c r="F49" s="71"/>
      <c r="G49" s="95">
        <v>2020</v>
      </c>
      <c r="H49" s="75" t="s">
        <v>291</v>
      </c>
      <c r="I49" s="71" t="s">
        <v>139</v>
      </c>
      <c r="J49" s="144" t="s">
        <v>219</v>
      </c>
      <c r="K49" s="63"/>
    </row>
    <row r="50" spans="1:11" ht="52.5" customHeight="1">
      <c r="A50" s="146">
        <v>2</v>
      </c>
      <c r="B50" s="146">
        <v>2</v>
      </c>
      <c r="C50" s="146">
        <v>4</v>
      </c>
      <c r="D50" s="146">
        <v>2</v>
      </c>
      <c r="E50" s="147" t="s">
        <v>128</v>
      </c>
      <c r="F50" s="145"/>
      <c r="G50" s="95">
        <v>2020</v>
      </c>
      <c r="H50" s="75" t="s">
        <v>291</v>
      </c>
      <c r="I50" s="144" t="s">
        <v>129</v>
      </c>
      <c r="J50" s="144" t="s">
        <v>220</v>
      </c>
      <c r="K50" s="63"/>
    </row>
    <row r="51" spans="1:11" ht="24">
      <c r="A51" s="146">
        <v>2</v>
      </c>
      <c r="B51" s="146">
        <v>2</v>
      </c>
      <c r="C51" s="146">
        <v>5</v>
      </c>
      <c r="D51" s="146"/>
      <c r="E51" s="66" t="s">
        <v>130</v>
      </c>
      <c r="F51" s="145"/>
      <c r="G51" s="95">
        <v>2020</v>
      </c>
      <c r="H51" s="75" t="s">
        <v>291</v>
      </c>
      <c r="I51" s="144"/>
      <c r="J51" s="144"/>
      <c r="K51" s="63"/>
    </row>
    <row r="52" spans="1:11" ht="120">
      <c r="A52" s="146">
        <v>2</v>
      </c>
      <c r="B52" s="146">
        <v>2</v>
      </c>
      <c r="C52" s="146">
        <v>5</v>
      </c>
      <c r="D52" s="146">
        <v>1</v>
      </c>
      <c r="E52" s="147" t="s">
        <v>131</v>
      </c>
      <c r="F52" s="145"/>
      <c r="G52" s="95">
        <v>2020</v>
      </c>
      <c r="H52" s="75" t="s">
        <v>291</v>
      </c>
      <c r="I52" s="144" t="s">
        <v>132</v>
      </c>
      <c r="J52" s="72" t="s">
        <v>293</v>
      </c>
      <c r="K52" s="63"/>
    </row>
    <row r="53" spans="1:11" ht="63.75" customHeight="1">
      <c r="A53" s="146">
        <v>2</v>
      </c>
      <c r="B53" s="146">
        <v>2</v>
      </c>
      <c r="C53" s="146">
        <v>5</v>
      </c>
      <c r="D53" s="146">
        <v>2</v>
      </c>
      <c r="E53" s="147" t="s">
        <v>133</v>
      </c>
      <c r="F53" s="145"/>
      <c r="G53" s="95">
        <v>2020</v>
      </c>
      <c r="H53" s="75" t="s">
        <v>291</v>
      </c>
      <c r="I53" s="144" t="s">
        <v>134</v>
      </c>
      <c r="J53" s="144" t="s">
        <v>221</v>
      </c>
      <c r="K53" s="63"/>
    </row>
    <row r="54" spans="1:11" ht="72">
      <c r="A54" s="146">
        <v>2</v>
      </c>
      <c r="B54" s="146">
        <v>2</v>
      </c>
      <c r="C54" s="146">
        <v>5</v>
      </c>
      <c r="D54" s="146">
        <v>3</v>
      </c>
      <c r="E54" s="147" t="s">
        <v>135</v>
      </c>
      <c r="F54" s="145"/>
      <c r="G54" s="95">
        <v>2020</v>
      </c>
      <c r="H54" s="75" t="s">
        <v>291</v>
      </c>
      <c r="I54" s="144" t="s">
        <v>136</v>
      </c>
      <c r="J54" s="144" t="s">
        <v>288</v>
      </c>
    </row>
  </sheetData>
  <mergeCells count="22">
    <mergeCell ref="F35:F41"/>
    <mergeCell ref="A35:A41"/>
    <mergeCell ref="B35:B41"/>
    <mergeCell ref="C35:C41"/>
    <mergeCell ref="D35:D41"/>
    <mergeCell ref="E35:E41"/>
    <mergeCell ref="E25:K25"/>
    <mergeCell ref="I35:I41"/>
    <mergeCell ref="K35:K41"/>
    <mergeCell ref="B2:J2"/>
    <mergeCell ref="A4:C4"/>
    <mergeCell ref="D4:K4"/>
    <mergeCell ref="B8:K8"/>
    <mergeCell ref="C9:K9"/>
    <mergeCell ref="J6:J7"/>
    <mergeCell ref="K6:K7"/>
    <mergeCell ref="A6:D6"/>
    <mergeCell ref="E6:E7"/>
    <mergeCell ref="F6:F7"/>
    <mergeCell ref="G6:G7"/>
    <mergeCell ref="H6:H7"/>
    <mergeCell ref="I6:I7"/>
  </mergeCells>
  <pageMargins left="0" right="0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workbookViewId="0">
      <selection activeCell="J6" sqref="J6"/>
    </sheetView>
  </sheetViews>
  <sheetFormatPr defaultRowHeight="15"/>
  <cols>
    <col min="1" max="1" width="6.5703125" customWidth="1"/>
    <col min="2" max="2" width="7.7109375" customWidth="1"/>
    <col min="3" max="3" width="13.42578125" customWidth="1"/>
    <col min="4" max="4" width="12.5703125" customWidth="1"/>
    <col min="6" max="6" width="13.5703125" customWidth="1"/>
    <col min="7" max="7" width="12.85546875" customWidth="1"/>
    <col min="8" max="8" width="12.42578125" customWidth="1"/>
  </cols>
  <sheetData>
    <row r="1" spans="1:8">
      <c r="A1" s="4"/>
    </row>
    <row r="2" spans="1:8" ht="29.25" customHeight="1">
      <c r="A2" s="3"/>
      <c r="B2" s="165" t="s">
        <v>226</v>
      </c>
      <c r="C2" s="165"/>
      <c r="D2" s="165"/>
      <c r="E2" s="165"/>
      <c r="F2" s="165"/>
      <c r="G2" s="165"/>
    </row>
    <row r="3" spans="1:8" ht="15.75">
      <c r="A3" s="27"/>
    </row>
    <row r="4" spans="1:8" ht="38.25" customHeight="1">
      <c r="A4" s="187" t="s">
        <v>0</v>
      </c>
      <c r="B4" s="187"/>
      <c r="C4" s="187"/>
      <c r="D4" s="188" t="s">
        <v>273</v>
      </c>
      <c r="E4" s="188"/>
      <c r="F4" s="188"/>
      <c r="G4" s="188"/>
      <c r="H4" s="188"/>
    </row>
    <row r="5" spans="1:8">
      <c r="A5" s="30"/>
      <c r="B5" s="30"/>
      <c r="C5" s="30"/>
      <c r="D5" s="31"/>
      <c r="E5" s="31"/>
      <c r="F5" s="31"/>
      <c r="G5" s="31"/>
      <c r="H5" s="31"/>
    </row>
    <row r="6" spans="1:8" ht="51" customHeight="1">
      <c r="A6" s="195" t="s">
        <v>28</v>
      </c>
      <c r="B6" s="195"/>
      <c r="C6" s="195" t="s">
        <v>140</v>
      </c>
      <c r="D6" s="195" t="s">
        <v>141</v>
      </c>
      <c r="E6" s="195" t="s">
        <v>142</v>
      </c>
      <c r="F6" s="195" t="s">
        <v>143</v>
      </c>
      <c r="G6" s="195" t="s">
        <v>144</v>
      </c>
      <c r="H6" s="195" t="s">
        <v>145</v>
      </c>
    </row>
    <row r="7" spans="1:8" ht="36.75" customHeight="1">
      <c r="A7" s="19" t="s">
        <v>11</v>
      </c>
      <c r="B7" s="19" t="s">
        <v>12</v>
      </c>
      <c r="C7" s="195"/>
      <c r="D7" s="195"/>
      <c r="E7" s="195"/>
      <c r="F7" s="195"/>
      <c r="G7" s="195"/>
      <c r="H7" s="195"/>
    </row>
    <row r="8" spans="1:8" ht="27" customHeight="1">
      <c r="A8" s="17">
        <v>2</v>
      </c>
      <c r="B8" s="189" t="s">
        <v>273</v>
      </c>
      <c r="C8" s="190"/>
      <c r="D8" s="190"/>
      <c r="E8" s="190"/>
      <c r="F8" s="190"/>
      <c r="G8" s="190"/>
      <c r="H8" s="191"/>
    </row>
    <row r="9" spans="1:8" ht="26.25" customHeight="1">
      <c r="A9" s="20">
        <v>2</v>
      </c>
      <c r="B9" s="20">
        <v>1</v>
      </c>
      <c r="C9" s="196" t="s">
        <v>227</v>
      </c>
      <c r="D9" s="197"/>
      <c r="E9" s="197"/>
      <c r="F9" s="197"/>
      <c r="G9" s="197"/>
      <c r="H9" s="198"/>
    </row>
    <row r="10" spans="1:8" ht="90">
      <c r="A10" s="105">
        <v>2</v>
      </c>
      <c r="B10" s="105">
        <v>1</v>
      </c>
      <c r="C10" s="95" t="s">
        <v>146</v>
      </c>
      <c r="D10" s="95" t="s">
        <v>147</v>
      </c>
      <c r="E10" s="105">
        <v>324.39999999999998</v>
      </c>
      <c r="F10" s="105">
        <v>324.39999999999998</v>
      </c>
      <c r="G10" s="85">
        <v>100</v>
      </c>
      <c r="H10" s="85" t="s">
        <v>148</v>
      </c>
    </row>
    <row r="11" spans="1:8" ht="23.25" customHeight="1">
      <c r="A11" s="63">
        <v>2</v>
      </c>
      <c r="B11" s="63">
        <v>2</v>
      </c>
      <c r="C11" s="192" t="s">
        <v>149</v>
      </c>
      <c r="D11" s="193"/>
      <c r="E11" s="193"/>
      <c r="F11" s="193"/>
      <c r="G11" s="193"/>
      <c r="H11" s="194"/>
    </row>
    <row r="12" spans="1:8">
      <c r="A12" s="73"/>
      <c r="B12" s="73"/>
      <c r="C12" s="186" t="s">
        <v>222</v>
      </c>
      <c r="D12" s="186"/>
      <c r="E12" s="186"/>
      <c r="F12" s="186"/>
      <c r="G12" s="186"/>
      <c r="H12" s="73"/>
    </row>
  </sheetData>
  <mergeCells count="14">
    <mergeCell ref="C12:G12"/>
    <mergeCell ref="A4:C4"/>
    <mergeCell ref="D4:H4"/>
    <mergeCell ref="B2:G2"/>
    <mergeCell ref="B8:H8"/>
    <mergeCell ref="C11:H11"/>
    <mergeCell ref="D6:D7"/>
    <mergeCell ref="E6:E7"/>
    <mergeCell ref="F6:F7"/>
    <mergeCell ref="G6:G7"/>
    <mergeCell ref="H6:H7"/>
    <mergeCell ref="A6:B6"/>
    <mergeCell ref="C6:C7"/>
    <mergeCell ref="C9:H9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M17"/>
  <sheetViews>
    <sheetView topLeftCell="C7" workbookViewId="0">
      <selection activeCell="F12" sqref="F12:F14"/>
    </sheetView>
  </sheetViews>
  <sheetFormatPr defaultRowHeight="15"/>
  <cols>
    <col min="3" max="3" width="5.7109375" customWidth="1"/>
    <col min="4" max="4" width="6.28515625" customWidth="1"/>
    <col min="5" max="5" width="5.7109375" customWidth="1"/>
    <col min="6" max="6" width="17" customWidth="1"/>
    <col min="7" max="7" width="22.140625" customWidth="1"/>
    <col min="10" max="10" width="7.140625" customWidth="1"/>
  </cols>
  <sheetData>
    <row r="2" spans="1:13" ht="33" customHeight="1">
      <c r="B2" s="165" t="s">
        <v>272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3" ht="15.75">
      <c r="A3" s="27"/>
    </row>
    <row r="4" spans="1:13" ht="32.25" customHeight="1">
      <c r="A4" s="203" t="s">
        <v>0</v>
      </c>
      <c r="B4" s="203"/>
      <c r="C4" s="203"/>
      <c r="D4" s="204" t="s">
        <v>273</v>
      </c>
      <c r="E4" s="204"/>
      <c r="F4" s="204"/>
      <c r="G4" s="204"/>
      <c r="H4" s="204"/>
      <c r="I4" s="204"/>
      <c r="J4" s="204"/>
      <c r="K4" s="204"/>
      <c r="L4" s="204"/>
      <c r="M4" s="204"/>
    </row>
    <row r="5" spans="1:13" ht="15.75">
      <c r="A5" s="5"/>
    </row>
    <row r="6" spans="1:13" ht="56.25" customHeight="1">
      <c r="A6" s="200" t="s">
        <v>28</v>
      </c>
      <c r="B6" s="200"/>
      <c r="C6" s="200"/>
      <c r="D6" s="200"/>
      <c r="E6" s="200" t="s">
        <v>150</v>
      </c>
      <c r="F6" s="200" t="s">
        <v>151</v>
      </c>
      <c r="G6" s="200" t="s">
        <v>152</v>
      </c>
      <c r="H6" s="200" t="s">
        <v>153</v>
      </c>
      <c r="I6" s="200" t="s">
        <v>10</v>
      </c>
      <c r="J6" s="200" t="s">
        <v>154</v>
      </c>
      <c r="K6" s="200" t="s">
        <v>155</v>
      </c>
      <c r="L6" s="200" t="s">
        <v>156</v>
      </c>
      <c r="M6" s="200" t="s">
        <v>157</v>
      </c>
    </row>
    <row r="7" spans="1:13">
      <c r="A7" s="10" t="s">
        <v>11</v>
      </c>
      <c r="B7" s="10" t="s">
        <v>12</v>
      </c>
      <c r="C7" s="10" t="s">
        <v>48</v>
      </c>
      <c r="D7" s="10" t="s">
        <v>49</v>
      </c>
      <c r="E7" s="200"/>
      <c r="F7" s="200"/>
      <c r="G7" s="200"/>
      <c r="H7" s="200"/>
      <c r="I7" s="200"/>
      <c r="J7" s="200"/>
      <c r="K7" s="200"/>
      <c r="L7" s="200"/>
      <c r="M7" s="200"/>
    </row>
    <row r="8" spans="1:13">
      <c r="A8" s="29">
        <v>2</v>
      </c>
      <c r="B8" s="29">
        <v>1</v>
      </c>
      <c r="C8" s="205" t="s">
        <v>227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</row>
    <row r="9" spans="1:13" ht="22.5">
      <c r="A9" s="201">
        <v>2</v>
      </c>
      <c r="B9" s="201">
        <v>1</v>
      </c>
      <c r="C9" s="210">
        <v>2</v>
      </c>
      <c r="D9" s="210">
        <v>1</v>
      </c>
      <c r="E9" s="201">
        <v>456</v>
      </c>
      <c r="F9" s="210" t="s">
        <v>54</v>
      </c>
      <c r="G9" s="95" t="s">
        <v>158</v>
      </c>
      <c r="H9" s="115" t="s">
        <v>159</v>
      </c>
      <c r="I9" s="121">
        <v>60</v>
      </c>
      <c r="J9" s="121"/>
      <c r="K9" s="121">
        <v>47</v>
      </c>
      <c r="L9" s="86">
        <v>78</v>
      </c>
      <c r="M9" s="46"/>
    </row>
    <row r="10" spans="1:13">
      <c r="A10" s="201"/>
      <c r="B10" s="201"/>
      <c r="C10" s="210"/>
      <c r="D10" s="210"/>
      <c r="E10" s="201"/>
      <c r="F10" s="210"/>
      <c r="G10" s="122" t="s">
        <v>160</v>
      </c>
      <c r="H10" s="115" t="s">
        <v>161</v>
      </c>
      <c r="I10" s="121">
        <v>4000</v>
      </c>
      <c r="J10" s="121"/>
      <c r="K10" s="121">
        <v>3306</v>
      </c>
      <c r="L10" s="86">
        <v>83</v>
      </c>
      <c r="M10" s="46"/>
    </row>
    <row r="11" spans="1:13" ht="45.75">
      <c r="A11" s="201"/>
      <c r="B11" s="201"/>
      <c r="C11" s="210"/>
      <c r="D11" s="210"/>
      <c r="E11" s="201"/>
      <c r="F11" s="210"/>
      <c r="G11" s="122" t="s">
        <v>162</v>
      </c>
      <c r="H11" s="86" t="s">
        <v>163</v>
      </c>
      <c r="I11" s="121">
        <v>30</v>
      </c>
      <c r="J11" s="121"/>
      <c r="K11" s="121">
        <v>30</v>
      </c>
      <c r="L11" s="86">
        <v>100</v>
      </c>
      <c r="M11" s="46"/>
    </row>
    <row r="12" spans="1:13" ht="22.5">
      <c r="A12" s="201">
        <v>2</v>
      </c>
      <c r="B12" s="201">
        <v>1</v>
      </c>
      <c r="C12" s="210">
        <v>2</v>
      </c>
      <c r="D12" s="210">
        <v>3</v>
      </c>
      <c r="E12" s="201">
        <v>458</v>
      </c>
      <c r="F12" s="210" t="s">
        <v>59</v>
      </c>
      <c r="G12" s="95" t="s">
        <v>158</v>
      </c>
      <c r="H12" s="120" t="s">
        <v>159</v>
      </c>
      <c r="I12" s="121">
        <v>27</v>
      </c>
      <c r="J12" s="121"/>
      <c r="K12" s="121">
        <v>10</v>
      </c>
      <c r="L12" s="87">
        <v>37</v>
      </c>
      <c r="M12" s="46"/>
    </row>
    <row r="13" spans="1:13">
      <c r="A13" s="201"/>
      <c r="B13" s="201"/>
      <c r="C13" s="210"/>
      <c r="D13" s="210"/>
      <c r="E13" s="201"/>
      <c r="F13" s="210"/>
      <c r="G13" s="122" t="s">
        <v>160</v>
      </c>
      <c r="H13" s="120" t="s">
        <v>161</v>
      </c>
      <c r="I13" s="121">
        <v>2300</v>
      </c>
      <c r="J13" s="121"/>
      <c r="K13" s="121">
        <v>556</v>
      </c>
      <c r="L13" s="87">
        <v>24</v>
      </c>
      <c r="M13" s="46"/>
    </row>
    <row r="14" spans="1:13" ht="45.75">
      <c r="A14" s="201"/>
      <c r="B14" s="201"/>
      <c r="C14" s="210"/>
      <c r="D14" s="210"/>
      <c r="E14" s="201"/>
      <c r="F14" s="210"/>
      <c r="G14" s="122" t="s">
        <v>162</v>
      </c>
      <c r="H14" s="120" t="s">
        <v>164</v>
      </c>
      <c r="I14" s="121">
        <v>10</v>
      </c>
      <c r="J14" s="121"/>
      <c r="K14" s="121">
        <v>0</v>
      </c>
      <c r="L14" s="87">
        <v>0</v>
      </c>
      <c r="M14" s="46"/>
    </row>
    <row r="15" spans="1:13">
      <c r="A15" s="29">
        <v>2</v>
      </c>
      <c r="B15" s="28">
        <v>2</v>
      </c>
      <c r="C15" s="28"/>
      <c r="D15" s="28"/>
      <c r="E15" s="28"/>
      <c r="F15" s="199" t="s">
        <v>165</v>
      </c>
      <c r="G15" s="199"/>
      <c r="H15" s="199"/>
      <c r="I15" s="199"/>
      <c r="J15" s="199"/>
      <c r="K15" s="199"/>
      <c r="L15" s="199"/>
      <c r="M15" s="199"/>
    </row>
    <row r="16" spans="1:13" ht="72.75">
      <c r="A16" s="202"/>
      <c r="B16" s="202"/>
      <c r="C16" s="205"/>
      <c r="D16" s="205"/>
      <c r="E16" s="202"/>
      <c r="F16" s="206"/>
      <c r="G16" s="48" t="s">
        <v>166</v>
      </c>
      <c r="H16" s="47" t="s">
        <v>163</v>
      </c>
      <c r="I16" s="47"/>
      <c r="J16" s="47"/>
      <c r="K16" s="47"/>
      <c r="L16" s="47"/>
      <c r="M16" s="47"/>
    </row>
    <row r="17" spans="1:13" ht="48.75">
      <c r="A17" s="202"/>
      <c r="B17" s="202"/>
      <c r="C17" s="205"/>
      <c r="D17" s="205"/>
      <c r="E17" s="202"/>
      <c r="F17" s="206"/>
      <c r="G17" s="48" t="s">
        <v>167</v>
      </c>
      <c r="H17" s="47"/>
      <c r="I17" s="207" t="s">
        <v>168</v>
      </c>
      <c r="J17" s="208"/>
      <c r="K17" s="208"/>
      <c r="L17" s="208"/>
      <c r="M17" s="209"/>
    </row>
  </sheetData>
  <mergeCells count="34">
    <mergeCell ref="A16:A17"/>
    <mergeCell ref="B9:B11"/>
    <mergeCell ref="C9:C11"/>
    <mergeCell ref="D16:D17"/>
    <mergeCell ref="C16:C17"/>
    <mergeCell ref="E16:E17"/>
    <mergeCell ref="A4:C4"/>
    <mergeCell ref="D4:M4"/>
    <mergeCell ref="C8:M8"/>
    <mergeCell ref="F16:F17"/>
    <mergeCell ref="I17:M17"/>
    <mergeCell ref="F9:F11"/>
    <mergeCell ref="A12:A14"/>
    <mergeCell ref="B12:B14"/>
    <mergeCell ref="C12:C14"/>
    <mergeCell ref="D12:D14"/>
    <mergeCell ref="E12:E14"/>
    <mergeCell ref="F12:F14"/>
    <mergeCell ref="D9:D11"/>
    <mergeCell ref="E9:E11"/>
    <mergeCell ref="B16:B17"/>
    <mergeCell ref="B2:L2"/>
    <mergeCell ref="F15:M15"/>
    <mergeCell ref="J6:J7"/>
    <mergeCell ref="K6:K7"/>
    <mergeCell ref="L6:L7"/>
    <mergeCell ref="M6:M7"/>
    <mergeCell ref="A6:D6"/>
    <mergeCell ref="E6:E7"/>
    <mergeCell ref="F6:F7"/>
    <mergeCell ref="G6:G7"/>
    <mergeCell ref="H6:H7"/>
    <mergeCell ref="I6:I7"/>
    <mergeCell ref="A9:A1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R20"/>
  <sheetViews>
    <sheetView topLeftCell="A14" zoomScale="90" zoomScaleNormal="90" workbookViewId="0">
      <selection activeCell="G25" sqref="G25"/>
    </sheetView>
  </sheetViews>
  <sheetFormatPr defaultRowHeight="15"/>
  <cols>
    <col min="1" max="1" width="6.28515625" customWidth="1"/>
    <col min="2" max="2" width="4.7109375" customWidth="1"/>
    <col min="3" max="3" width="3.85546875" customWidth="1"/>
    <col min="4" max="4" width="4.28515625" customWidth="1"/>
    <col min="5" max="5" width="4.85546875" customWidth="1"/>
    <col min="6" max="6" width="24.5703125" customWidth="1"/>
    <col min="7" max="7" width="11.42578125" customWidth="1"/>
    <col min="8" max="8" width="6.5703125" customWidth="1"/>
    <col min="9" max="9" width="4.42578125" customWidth="1"/>
    <col min="10" max="10" width="5.85546875" customWidth="1"/>
    <col min="11" max="11" width="11.42578125" customWidth="1"/>
    <col min="16" max="17" width="12" bestFit="1" customWidth="1"/>
  </cols>
  <sheetData>
    <row r="2" spans="1:18">
      <c r="B2" s="213" t="s">
        <v>228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18" ht="15.75">
      <c r="A3" s="27"/>
    </row>
    <row r="4" spans="1:18" ht="26.25" customHeight="1">
      <c r="A4" s="211" t="s">
        <v>0</v>
      </c>
      <c r="B4" s="211"/>
      <c r="C4" s="211"/>
      <c r="D4" s="212" t="s">
        <v>273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</row>
    <row r="5" spans="1:18" ht="15.75">
      <c r="A5" s="5"/>
    </row>
    <row r="6" spans="1:18" ht="30.75" customHeight="1">
      <c r="A6" s="200" t="s">
        <v>1</v>
      </c>
      <c r="B6" s="200"/>
      <c r="C6" s="200"/>
      <c r="D6" s="200"/>
      <c r="E6" s="200"/>
      <c r="F6" s="205" t="s">
        <v>169</v>
      </c>
      <c r="G6" s="205" t="s">
        <v>170</v>
      </c>
      <c r="H6" s="205" t="s">
        <v>171</v>
      </c>
      <c r="I6" s="205"/>
      <c r="J6" s="205"/>
      <c r="K6" s="205"/>
      <c r="L6" s="205"/>
      <c r="M6" s="205" t="s">
        <v>191</v>
      </c>
      <c r="N6" s="205"/>
      <c r="O6" s="205"/>
      <c r="P6" s="205" t="s">
        <v>172</v>
      </c>
      <c r="Q6" s="205"/>
      <c r="R6" s="6"/>
    </row>
    <row r="7" spans="1:18" ht="52.5" customHeight="1">
      <c r="A7" s="200"/>
      <c r="B7" s="200"/>
      <c r="C7" s="200"/>
      <c r="D7" s="200"/>
      <c r="E7" s="200"/>
      <c r="F7" s="205"/>
      <c r="G7" s="205"/>
      <c r="H7" s="205" t="s">
        <v>150</v>
      </c>
      <c r="I7" s="205" t="s">
        <v>173</v>
      </c>
      <c r="J7" s="205" t="s">
        <v>174</v>
      </c>
      <c r="K7" s="205" t="s">
        <v>175</v>
      </c>
      <c r="L7" s="205" t="s">
        <v>176</v>
      </c>
      <c r="M7" s="205" t="s">
        <v>10</v>
      </c>
      <c r="N7" s="205" t="s">
        <v>177</v>
      </c>
      <c r="O7" s="205" t="s">
        <v>178</v>
      </c>
      <c r="P7" s="205" t="s">
        <v>179</v>
      </c>
      <c r="Q7" s="205" t="s">
        <v>180</v>
      </c>
      <c r="R7" s="6"/>
    </row>
    <row r="8" spans="1:18">
      <c r="A8" s="7" t="s">
        <v>11</v>
      </c>
      <c r="B8" s="7" t="s">
        <v>12</v>
      </c>
      <c r="C8" s="7" t="s">
        <v>48</v>
      </c>
      <c r="D8" s="32" t="s">
        <v>49</v>
      </c>
      <c r="E8" s="32" t="s">
        <v>181</v>
      </c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6"/>
    </row>
    <row r="9" spans="1:18" ht="48.75" customHeight="1">
      <c r="A9" s="53">
        <v>2</v>
      </c>
      <c r="B9" s="53"/>
      <c r="C9" s="53"/>
      <c r="D9" s="53"/>
      <c r="E9" s="53"/>
      <c r="F9" s="131" t="s">
        <v>273</v>
      </c>
      <c r="G9" s="132"/>
      <c r="H9" s="124"/>
      <c r="I9" s="124"/>
      <c r="J9" s="124"/>
      <c r="K9" s="124"/>
      <c r="L9" s="53"/>
      <c r="M9" s="133">
        <v>1687.5</v>
      </c>
      <c r="N9" s="133">
        <v>1687.5</v>
      </c>
      <c r="O9" s="133">
        <v>1642.2</v>
      </c>
      <c r="P9" s="134">
        <f>O9/M9*100</f>
        <v>97.315555555555562</v>
      </c>
      <c r="Q9" s="134">
        <f>O9/N9*100</f>
        <v>97.315555555555562</v>
      </c>
      <c r="R9" s="6"/>
    </row>
    <row r="10" spans="1:18" ht="60" customHeight="1">
      <c r="A10" s="53">
        <v>2</v>
      </c>
      <c r="B10" s="53">
        <v>1</v>
      </c>
      <c r="C10" s="124"/>
      <c r="D10" s="124"/>
      <c r="E10" s="124"/>
      <c r="F10" s="123" t="s">
        <v>277</v>
      </c>
      <c r="G10" s="132"/>
      <c r="H10" s="124"/>
      <c r="I10" s="124"/>
      <c r="J10" s="124"/>
      <c r="K10" s="124"/>
      <c r="L10" s="124"/>
      <c r="M10" s="116">
        <v>924.7</v>
      </c>
      <c r="N10" s="116">
        <v>924.7</v>
      </c>
      <c r="O10" s="116">
        <v>924.7</v>
      </c>
      <c r="P10" s="134">
        <f>O10/M10*100</f>
        <v>100</v>
      </c>
      <c r="Q10" s="134">
        <f>O10/N10*100</f>
        <v>100</v>
      </c>
      <c r="R10" s="6"/>
    </row>
    <row r="11" spans="1:18" ht="40.5" customHeight="1">
      <c r="A11" s="95">
        <v>2</v>
      </c>
      <c r="B11" s="95">
        <v>1</v>
      </c>
      <c r="C11" s="95">
        <v>1</v>
      </c>
      <c r="D11" s="95">
        <v>1</v>
      </c>
      <c r="E11" s="95">
        <v>1</v>
      </c>
      <c r="F11" s="95" t="s">
        <v>50</v>
      </c>
      <c r="G11" s="95" t="s">
        <v>51</v>
      </c>
      <c r="H11" s="95">
        <v>456</v>
      </c>
      <c r="I11" s="95">
        <v>11</v>
      </c>
      <c r="J11" s="135" t="s">
        <v>233</v>
      </c>
      <c r="K11" s="95" t="s">
        <v>192</v>
      </c>
      <c r="L11" s="95" t="s">
        <v>193</v>
      </c>
      <c r="M11" s="116">
        <v>368</v>
      </c>
      <c r="N11" s="116">
        <v>368</v>
      </c>
      <c r="O11" s="116">
        <v>368</v>
      </c>
      <c r="P11" s="136">
        <v>100</v>
      </c>
      <c r="Q11" s="136">
        <v>100</v>
      </c>
      <c r="R11" s="12"/>
    </row>
    <row r="12" spans="1:18" ht="51.75" customHeight="1">
      <c r="A12" s="95">
        <v>2</v>
      </c>
      <c r="B12" s="95">
        <v>1</v>
      </c>
      <c r="C12" s="95">
        <v>2</v>
      </c>
      <c r="D12" s="95">
        <v>1</v>
      </c>
      <c r="E12" s="95">
        <v>1</v>
      </c>
      <c r="F12" s="95" t="s">
        <v>54</v>
      </c>
      <c r="G12" s="95" t="s">
        <v>182</v>
      </c>
      <c r="H12" s="95">
        <v>456</v>
      </c>
      <c r="I12" s="95">
        <v>11</v>
      </c>
      <c r="J12" s="135" t="s">
        <v>233</v>
      </c>
      <c r="K12" s="95">
        <v>210261500</v>
      </c>
      <c r="L12" s="95" t="s">
        <v>183</v>
      </c>
      <c r="M12" s="116">
        <v>341</v>
      </c>
      <c r="N12" s="124">
        <v>341</v>
      </c>
      <c r="O12" s="116">
        <v>341</v>
      </c>
      <c r="P12" s="136">
        <v>100</v>
      </c>
      <c r="Q12" s="136">
        <v>100</v>
      </c>
      <c r="R12" s="6"/>
    </row>
    <row r="13" spans="1:18" ht="38.25" customHeight="1">
      <c r="A13" s="95">
        <v>2</v>
      </c>
      <c r="B13" s="95">
        <v>1</v>
      </c>
      <c r="C13" s="95">
        <v>2</v>
      </c>
      <c r="D13" s="95">
        <v>3</v>
      </c>
      <c r="E13" s="95">
        <v>1</v>
      </c>
      <c r="F13" s="95" t="s">
        <v>59</v>
      </c>
      <c r="G13" s="95" t="s">
        <v>184</v>
      </c>
      <c r="H13" s="95">
        <v>458</v>
      </c>
      <c r="I13" s="95">
        <v>11</v>
      </c>
      <c r="J13" s="135" t="s">
        <v>233</v>
      </c>
      <c r="K13" s="95">
        <v>210261500</v>
      </c>
      <c r="L13" s="95">
        <v>612</v>
      </c>
      <c r="M13" s="116">
        <v>0</v>
      </c>
      <c r="N13" s="124">
        <v>0</v>
      </c>
      <c r="O13" s="116">
        <v>0</v>
      </c>
      <c r="P13" s="136">
        <v>100</v>
      </c>
      <c r="Q13" s="136">
        <v>100</v>
      </c>
      <c r="R13" s="6"/>
    </row>
    <row r="14" spans="1:18" ht="48.75" customHeight="1">
      <c r="A14" s="95">
        <v>2</v>
      </c>
      <c r="B14" s="95">
        <v>1</v>
      </c>
      <c r="C14" s="95">
        <v>5</v>
      </c>
      <c r="D14" s="95">
        <v>1</v>
      </c>
      <c r="E14" s="95">
        <v>1</v>
      </c>
      <c r="F14" s="95" t="s">
        <v>185</v>
      </c>
      <c r="G14" s="95" t="s">
        <v>57</v>
      </c>
      <c r="H14" s="95">
        <v>456</v>
      </c>
      <c r="I14" s="95">
        <v>11</v>
      </c>
      <c r="J14" s="135" t="s">
        <v>233</v>
      </c>
      <c r="K14" s="95">
        <v>210561570</v>
      </c>
      <c r="L14" s="95">
        <v>244</v>
      </c>
      <c r="M14" s="137">
        <v>215.7</v>
      </c>
      <c r="N14" s="137">
        <v>215.7</v>
      </c>
      <c r="O14" s="137">
        <v>215.7</v>
      </c>
      <c r="P14" s="136">
        <v>100</v>
      </c>
      <c r="Q14" s="136">
        <v>100</v>
      </c>
      <c r="R14" s="6"/>
    </row>
    <row r="15" spans="1:18" ht="60" customHeight="1">
      <c r="A15" s="13">
        <v>2</v>
      </c>
      <c r="B15" s="13">
        <v>2</v>
      </c>
      <c r="C15" s="10"/>
      <c r="D15" s="10"/>
      <c r="E15" s="10"/>
      <c r="F15" s="34" t="s">
        <v>165</v>
      </c>
      <c r="G15" s="9"/>
      <c r="H15" s="11"/>
      <c r="I15" s="10"/>
      <c r="J15" s="82"/>
      <c r="K15" s="10"/>
      <c r="L15" s="10"/>
      <c r="M15" s="11">
        <v>762.8</v>
      </c>
      <c r="N15" s="11">
        <v>762.8</v>
      </c>
      <c r="O15" s="11">
        <v>717.5</v>
      </c>
      <c r="P15" s="33">
        <v>94.1</v>
      </c>
      <c r="Q15" s="33">
        <v>94.1</v>
      </c>
      <c r="R15" s="6"/>
    </row>
    <row r="16" spans="1:18" ht="123.75" customHeight="1">
      <c r="A16" s="13">
        <v>2</v>
      </c>
      <c r="B16" s="13">
        <v>2</v>
      </c>
      <c r="C16" s="148">
        <v>2</v>
      </c>
      <c r="D16" s="148">
        <v>2</v>
      </c>
      <c r="E16" s="148">
        <v>1</v>
      </c>
      <c r="F16" s="11" t="s">
        <v>186</v>
      </c>
      <c r="G16" s="11" t="s">
        <v>187</v>
      </c>
      <c r="H16" s="76">
        <v>456</v>
      </c>
      <c r="I16" s="76">
        <v>9</v>
      </c>
      <c r="J16" s="76">
        <v>9</v>
      </c>
      <c r="K16" s="76">
        <v>220261530</v>
      </c>
      <c r="L16" s="76" t="s">
        <v>188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6"/>
    </row>
    <row r="17" spans="1:18" ht="36" customHeight="1">
      <c r="A17" s="13">
        <v>2</v>
      </c>
      <c r="B17" s="13">
        <v>2</v>
      </c>
      <c r="C17" s="148">
        <v>3</v>
      </c>
      <c r="D17" s="148">
        <v>1</v>
      </c>
      <c r="E17" s="148">
        <v>1</v>
      </c>
      <c r="F17" s="11" t="s">
        <v>121</v>
      </c>
      <c r="G17" s="42"/>
      <c r="H17" s="76">
        <v>456</v>
      </c>
      <c r="I17" s="76">
        <v>9</v>
      </c>
      <c r="J17" s="76">
        <v>9</v>
      </c>
      <c r="K17" s="76">
        <v>220361540</v>
      </c>
      <c r="L17" s="76">
        <v>244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6"/>
    </row>
    <row r="18" spans="1:18" ht="63.75" customHeight="1">
      <c r="A18" s="9">
        <v>2</v>
      </c>
      <c r="B18" s="9">
        <v>2</v>
      </c>
      <c r="C18" s="11">
        <v>4</v>
      </c>
      <c r="D18" s="11">
        <v>2</v>
      </c>
      <c r="E18" s="11">
        <v>1</v>
      </c>
      <c r="F18" s="11" t="s">
        <v>189</v>
      </c>
      <c r="G18" s="42"/>
      <c r="H18" s="76">
        <v>456</v>
      </c>
      <c r="I18" s="76">
        <v>9</v>
      </c>
      <c r="J18" s="76">
        <v>9</v>
      </c>
      <c r="K18" s="76">
        <v>220461550</v>
      </c>
      <c r="L18" s="76" t="s">
        <v>188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6"/>
    </row>
    <row r="19" spans="1:18" ht="111" customHeight="1">
      <c r="A19" s="9">
        <v>2</v>
      </c>
      <c r="B19" s="9">
        <v>2</v>
      </c>
      <c r="C19" s="11">
        <v>5</v>
      </c>
      <c r="D19" s="11">
        <v>5</v>
      </c>
      <c r="E19" s="11">
        <v>1</v>
      </c>
      <c r="F19" s="42" t="s">
        <v>190</v>
      </c>
      <c r="G19" s="11"/>
      <c r="H19" s="77">
        <v>456</v>
      </c>
      <c r="I19" s="77">
        <v>9</v>
      </c>
      <c r="J19" s="77">
        <v>9</v>
      </c>
      <c r="K19" s="77">
        <v>220561560</v>
      </c>
      <c r="L19" s="77">
        <v>244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12"/>
    </row>
    <row r="20" spans="1:18" ht="50.25" customHeight="1">
      <c r="A20" s="146">
        <v>2</v>
      </c>
      <c r="B20" s="146">
        <v>2</v>
      </c>
      <c r="C20" s="146">
        <v>3</v>
      </c>
      <c r="D20" s="146">
        <v>3</v>
      </c>
      <c r="E20" s="66"/>
      <c r="F20" s="66" t="s">
        <v>120</v>
      </c>
      <c r="G20" s="149"/>
      <c r="H20" s="149">
        <v>456</v>
      </c>
      <c r="I20" s="150" t="s">
        <v>289</v>
      </c>
      <c r="J20" s="151">
        <v>13</v>
      </c>
      <c r="K20" s="152" t="s">
        <v>290</v>
      </c>
      <c r="L20" s="151">
        <v>244</v>
      </c>
      <c r="M20" s="151">
        <v>762.8</v>
      </c>
      <c r="N20" s="151">
        <v>762.8</v>
      </c>
      <c r="O20" s="151">
        <v>717.5</v>
      </c>
      <c r="P20" s="153">
        <f>O20/N20*100</f>
        <v>94.06135291033037</v>
      </c>
      <c r="Q20" s="151">
        <v>94.1</v>
      </c>
    </row>
  </sheetData>
  <mergeCells count="19">
    <mergeCell ref="I7:I8"/>
    <mergeCell ref="J7:J8"/>
    <mergeCell ref="K7:K8"/>
    <mergeCell ref="A4:C4"/>
    <mergeCell ref="D4:Q4"/>
    <mergeCell ref="Q7:Q8"/>
    <mergeCell ref="B2:P2"/>
    <mergeCell ref="L7:L8"/>
    <mergeCell ref="M7:M8"/>
    <mergeCell ref="N7:N8"/>
    <mergeCell ref="O7:O8"/>
    <mergeCell ref="P7:P8"/>
    <mergeCell ref="A6:E7"/>
    <mergeCell ref="F6:F8"/>
    <mergeCell ref="G6:G8"/>
    <mergeCell ref="H6:L6"/>
    <mergeCell ref="M6:O6"/>
    <mergeCell ref="P6:Q6"/>
    <mergeCell ref="H7:H8"/>
  </mergeCells>
  <pageMargins left="0" right="0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G33"/>
  <sheetViews>
    <sheetView workbookViewId="0">
      <pane ySplit="5" topLeftCell="A30" activePane="bottomLeft" state="frozen"/>
      <selection pane="bottomLeft" activeCell="D26" sqref="D26"/>
    </sheetView>
  </sheetViews>
  <sheetFormatPr defaultRowHeight="15"/>
  <cols>
    <col min="1" max="1" width="6.28515625" customWidth="1"/>
    <col min="2" max="2" width="7.140625" customWidth="1"/>
    <col min="3" max="3" width="38.7109375" customWidth="1"/>
    <col min="4" max="4" width="23.85546875" customWidth="1"/>
    <col min="5" max="6" width="13.85546875" customWidth="1"/>
    <col min="7" max="7" width="19.7109375" customWidth="1"/>
  </cols>
  <sheetData>
    <row r="3" spans="1:7" ht="39.75" customHeight="1">
      <c r="A3" s="181" t="s">
        <v>0</v>
      </c>
      <c r="B3" s="181"/>
      <c r="C3" s="181"/>
      <c r="D3" s="182" t="s">
        <v>273</v>
      </c>
      <c r="E3" s="182"/>
      <c r="F3" s="182"/>
      <c r="G3" s="182"/>
    </row>
    <row r="4" spans="1:7" ht="15.75">
      <c r="A4" s="5"/>
    </row>
    <row r="5" spans="1:7" ht="78.75" customHeight="1">
      <c r="A5" s="200" t="s">
        <v>1</v>
      </c>
      <c r="B5" s="200"/>
      <c r="C5" s="200" t="s">
        <v>194</v>
      </c>
      <c r="D5" s="200" t="s">
        <v>195</v>
      </c>
      <c r="E5" s="200" t="s">
        <v>196</v>
      </c>
      <c r="F5" s="200" t="s">
        <v>197</v>
      </c>
      <c r="G5" s="200" t="s">
        <v>198</v>
      </c>
    </row>
    <row r="6" spans="1:7" ht="12.75" customHeight="1">
      <c r="A6" s="10" t="s">
        <v>11</v>
      </c>
      <c r="B6" s="10" t="s">
        <v>12</v>
      </c>
      <c r="C6" s="200"/>
      <c r="D6" s="200"/>
      <c r="E6" s="200"/>
      <c r="F6" s="200"/>
      <c r="G6" s="200"/>
    </row>
    <row r="7" spans="1:7" ht="37.5" customHeight="1">
      <c r="A7" s="126">
        <v>2</v>
      </c>
      <c r="B7" s="41"/>
      <c r="C7" s="8" t="s">
        <v>273</v>
      </c>
      <c r="D7" s="36" t="s">
        <v>199</v>
      </c>
      <c r="E7" s="116">
        <v>1687.5</v>
      </c>
      <c r="F7" s="116">
        <v>1642.2</v>
      </c>
      <c r="G7" s="127">
        <f t="shared" ref="G7:G11" si="0">F7/E7%</f>
        <v>97.315555555555562</v>
      </c>
    </row>
    <row r="8" spans="1:7" ht="24.75">
      <c r="A8" s="41"/>
      <c r="B8" s="41"/>
      <c r="C8" s="35"/>
      <c r="D8" s="37" t="s">
        <v>200</v>
      </c>
      <c r="E8" s="116">
        <v>1687.5</v>
      </c>
      <c r="F8" s="116">
        <v>1642.2</v>
      </c>
      <c r="G8" s="127">
        <f t="shared" si="0"/>
        <v>97.315555555555562</v>
      </c>
    </row>
    <row r="9" spans="1:7">
      <c r="A9" s="41"/>
      <c r="B9" s="41"/>
      <c r="C9" s="35"/>
      <c r="D9" s="38" t="s">
        <v>201</v>
      </c>
      <c r="E9" s="124"/>
      <c r="F9" s="124"/>
      <c r="G9" s="75"/>
    </row>
    <row r="10" spans="1:7" ht="36.75">
      <c r="A10" s="41"/>
      <c r="B10" s="41"/>
      <c r="C10" s="35"/>
      <c r="D10" s="37" t="s">
        <v>202</v>
      </c>
      <c r="E10" s="124">
        <v>924.7</v>
      </c>
      <c r="F10" s="124">
        <v>924.7</v>
      </c>
      <c r="G10" s="127">
        <f t="shared" si="0"/>
        <v>100</v>
      </c>
    </row>
    <row r="11" spans="1:7" ht="24.75">
      <c r="A11" s="41"/>
      <c r="B11" s="41"/>
      <c r="C11" s="35"/>
      <c r="D11" s="38" t="s">
        <v>203</v>
      </c>
      <c r="E11" s="124">
        <v>762.8</v>
      </c>
      <c r="F11" s="124">
        <v>717.5</v>
      </c>
      <c r="G11" s="127">
        <f t="shared" si="0"/>
        <v>94.06135291033037</v>
      </c>
    </row>
    <row r="12" spans="1:7" ht="24.75">
      <c r="A12" s="41"/>
      <c r="B12" s="41"/>
      <c r="C12" s="35"/>
      <c r="D12" s="38" t="s">
        <v>204</v>
      </c>
      <c r="E12" s="21"/>
      <c r="F12" s="21"/>
      <c r="G12" s="33"/>
    </row>
    <row r="13" spans="1:7" ht="60.75">
      <c r="A13" s="41"/>
      <c r="B13" s="41"/>
      <c r="C13" s="35"/>
      <c r="D13" s="38" t="s">
        <v>205</v>
      </c>
      <c r="E13" s="21"/>
      <c r="F13" s="21"/>
      <c r="G13" s="33"/>
    </row>
    <row r="14" spans="1:7" ht="24.75">
      <c r="A14" s="41"/>
      <c r="B14" s="41"/>
      <c r="C14" s="35"/>
      <c r="D14" s="38" t="s">
        <v>206</v>
      </c>
      <c r="E14" s="21"/>
      <c r="F14" s="21"/>
      <c r="G14" s="33"/>
    </row>
    <row r="15" spans="1:7">
      <c r="A15" s="41"/>
      <c r="B15" s="41"/>
      <c r="C15" s="35"/>
      <c r="D15" s="37" t="s">
        <v>207</v>
      </c>
      <c r="E15" s="21"/>
      <c r="F15" s="21"/>
      <c r="G15" s="33"/>
    </row>
    <row r="16" spans="1:7" ht="36">
      <c r="A16" s="138">
        <v>2</v>
      </c>
      <c r="B16" s="138">
        <v>1</v>
      </c>
      <c r="C16" s="132" t="s">
        <v>229</v>
      </c>
      <c r="D16" s="139" t="s">
        <v>199</v>
      </c>
      <c r="E16" s="116">
        <v>924.7</v>
      </c>
      <c r="F16" s="124">
        <f>F17</f>
        <v>924.7</v>
      </c>
      <c r="G16" s="140">
        <f>F16/E16%</f>
        <v>100</v>
      </c>
    </row>
    <row r="17" spans="1:7" ht="24.75">
      <c r="A17" s="138"/>
      <c r="B17" s="138"/>
      <c r="C17" s="141"/>
      <c r="D17" s="142" t="s">
        <v>200</v>
      </c>
      <c r="E17" s="124">
        <f>E19+E20</f>
        <v>924.7</v>
      </c>
      <c r="F17" s="124">
        <f>F19+F20</f>
        <v>924.7</v>
      </c>
      <c r="G17" s="140">
        <f t="shared" ref="G17" si="1">F17/E17%</f>
        <v>100</v>
      </c>
    </row>
    <row r="18" spans="1:7">
      <c r="A18" s="138"/>
      <c r="B18" s="138"/>
      <c r="C18" s="141"/>
      <c r="D18" s="143" t="s">
        <v>201</v>
      </c>
      <c r="E18" s="124"/>
      <c r="F18" s="124"/>
      <c r="G18" s="140"/>
    </row>
    <row r="19" spans="1:7" ht="36.75">
      <c r="A19" s="138"/>
      <c r="B19" s="138"/>
      <c r="C19" s="141"/>
      <c r="D19" s="142" t="s">
        <v>202</v>
      </c>
      <c r="E19" s="124">
        <v>924.7</v>
      </c>
      <c r="F19" s="124">
        <v>924.7</v>
      </c>
      <c r="G19" s="140">
        <v>100</v>
      </c>
    </row>
    <row r="20" spans="1:7" ht="24.75">
      <c r="A20" s="138"/>
      <c r="B20" s="138"/>
      <c r="C20" s="141"/>
      <c r="D20" s="143" t="s">
        <v>203</v>
      </c>
      <c r="E20" s="124"/>
      <c r="F20" s="124"/>
      <c r="G20" s="140"/>
    </row>
    <row r="21" spans="1:7" ht="24.75">
      <c r="A21" s="138"/>
      <c r="B21" s="138"/>
      <c r="C21" s="141"/>
      <c r="D21" s="143" t="s">
        <v>204</v>
      </c>
      <c r="E21" s="124"/>
      <c r="F21" s="124"/>
      <c r="G21" s="140"/>
    </row>
    <row r="22" spans="1:7" ht="60.75">
      <c r="A22" s="138"/>
      <c r="B22" s="138"/>
      <c r="C22" s="141"/>
      <c r="D22" s="143" t="s">
        <v>205</v>
      </c>
      <c r="E22" s="124"/>
      <c r="F22" s="124"/>
      <c r="G22" s="140"/>
    </row>
    <row r="23" spans="1:7" ht="24.75">
      <c r="A23" s="138"/>
      <c r="B23" s="138"/>
      <c r="C23" s="141"/>
      <c r="D23" s="143" t="s">
        <v>206</v>
      </c>
      <c r="E23" s="124"/>
      <c r="F23" s="124"/>
      <c r="G23" s="75"/>
    </row>
    <row r="24" spans="1:7">
      <c r="A24" s="41"/>
      <c r="B24" s="41"/>
      <c r="C24" s="39"/>
      <c r="D24" s="37" t="s">
        <v>207</v>
      </c>
      <c r="E24" s="21"/>
      <c r="F24" s="21"/>
      <c r="G24" s="33"/>
    </row>
    <row r="25" spans="1:7" ht="36">
      <c r="A25" s="41">
        <v>2</v>
      </c>
      <c r="B25" s="41">
        <v>2</v>
      </c>
      <c r="C25" s="42" t="s">
        <v>38</v>
      </c>
      <c r="D25" s="36" t="s">
        <v>199</v>
      </c>
      <c r="E25" s="21">
        <v>762.8</v>
      </c>
      <c r="F25" s="125">
        <v>717.8</v>
      </c>
      <c r="G25" s="127">
        <f t="shared" ref="G25:G26" si="2">F25/E25%</f>
        <v>94.100681699003673</v>
      </c>
    </row>
    <row r="26" spans="1:7" ht="24.75">
      <c r="A26" s="41"/>
      <c r="B26" s="41"/>
      <c r="C26" s="40"/>
      <c r="D26" s="37" t="s">
        <v>200</v>
      </c>
      <c r="E26" s="125">
        <v>762.8</v>
      </c>
      <c r="F26" s="125">
        <v>717.8</v>
      </c>
      <c r="G26" s="127">
        <f t="shared" si="2"/>
        <v>94.100681699003673</v>
      </c>
    </row>
    <row r="27" spans="1:7">
      <c r="A27" s="41"/>
      <c r="B27" s="41"/>
      <c r="C27" s="40"/>
      <c r="D27" s="38" t="s">
        <v>201</v>
      </c>
      <c r="E27" s="74"/>
      <c r="F27" s="74"/>
      <c r="G27" s="127"/>
    </row>
    <row r="28" spans="1:7" ht="36.75">
      <c r="A28" s="41"/>
      <c r="B28" s="41"/>
      <c r="C28" s="40"/>
      <c r="D28" s="37" t="s">
        <v>202</v>
      </c>
      <c r="E28" s="148">
        <v>762.8</v>
      </c>
      <c r="F28" s="148">
        <v>717.8</v>
      </c>
      <c r="G28" s="127">
        <f t="shared" ref="G28" si="3">F28/E28%</f>
        <v>94.100681699003673</v>
      </c>
    </row>
    <row r="29" spans="1:7" ht="24.75">
      <c r="A29" s="41"/>
      <c r="B29" s="41"/>
      <c r="C29" s="40"/>
      <c r="D29" s="38" t="s">
        <v>203</v>
      </c>
      <c r="E29" s="125"/>
      <c r="F29" s="125"/>
      <c r="G29" s="127"/>
    </row>
    <row r="30" spans="1:7" ht="24.75">
      <c r="A30" s="41"/>
      <c r="B30" s="41"/>
      <c r="C30" s="40"/>
      <c r="D30" s="38" t="s">
        <v>204</v>
      </c>
      <c r="E30" s="74">
        <v>0</v>
      </c>
      <c r="F30" s="74">
        <v>0</v>
      </c>
      <c r="G30" s="127"/>
    </row>
    <row r="31" spans="1:7" ht="60.75">
      <c r="A31" s="41"/>
      <c r="B31" s="41"/>
      <c r="C31" s="40"/>
      <c r="D31" s="38" t="s">
        <v>205</v>
      </c>
      <c r="E31" s="74">
        <v>0</v>
      </c>
      <c r="F31" s="74">
        <v>0</v>
      </c>
      <c r="G31" s="154">
        <v>0</v>
      </c>
    </row>
    <row r="32" spans="1:7" ht="24.75">
      <c r="A32" s="41"/>
      <c r="B32" s="41"/>
      <c r="C32" s="40"/>
      <c r="D32" s="38" t="s">
        <v>206</v>
      </c>
      <c r="E32" s="74">
        <v>0</v>
      </c>
      <c r="F32" s="74">
        <v>0</v>
      </c>
      <c r="G32" s="74">
        <v>0</v>
      </c>
    </row>
    <row r="33" spans="1:7">
      <c r="A33" s="41"/>
      <c r="B33" s="41"/>
      <c r="C33" s="40"/>
      <c r="D33" s="37" t="s">
        <v>207</v>
      </c>
      <c r="E33" s="74">
        <v>0</v>
      </c>
      <c r="F33" s="74">
        <v>0</v>
      </c>
      <c r="G33" s="74">
        <v>0</v>
      </c>
    </row>
  </sheetData>
  <mergeCells count="8">
    <mergeCell ref="A3:C3"/>
    <mergeCell ref="D3:G3"/>
    <mergeCell ref="A5:B5"/>
    <mergeCell ref="C5:C6"/>
    <mergeCell ref="D5:D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7"/>
  <sheetViews>
    <sheetView zoomScale="80" zoomScaleNormal="80" workbookViewId="0">
      <selection activeCell="D12" sqref="D12"/>
    </sheetView>
  </sheetViews>
  <sheetFormatPr defaultRowHeight="15"/>
  <cols>
    <col min="1" max="1" width="7.28515625" customWidth="1"/>
    <col min="2" max="2" width="23" customWidth="1"/>
    <col min="3" max="3" width="12.85546875" customWidth="1"/>
    <col min="4" max="4" width="12.5703125" customWidth="1"/>
    <col min="5" max="5" width="42.85546875" customWidth="1"/>
  </cols>
  <sheetData>
    <row r="2" spans="1:8">
      <c r="B2" s="213" t="s">
        <v>274</v>
      </c>
      <c r="C2" s="213"/>
      <c r="D2" s="213"/>
      <c r="E2" s="213"/>
    </row>
    <row r="3" spans="1:8" ht="15.75">
      <c r="A3" s="5"/>
    </row>
    <row r="4" spans="1:8" ht="39.75" customHeight="1">
      <c r="A4" s="214" t="s">
        <v>0</v>
      </c>
      <c r="B4" s="214"/>
      <c r="C4" s="214"/>
      <c r="D4" s="215" t="s">
        <v>273</v>
      </c>
      <c r="E4" s="215"/>
      <c r="F4" s="43"/>
      <c r="G4" s="43"/>
      <c r="H4" s="43"/>
    </row>
    <row r="5" spans="1:8" ht="15.75">
      <c r="A5" s="5"/>
    </row>
    <row r="6" spans="1:8" ht="15.75" thickBot="1">
      <c r="A6" s="23" t="s">
        <v>2</v>
      </c>
      <c r="B6" s="23" t="s">
        <v>208</v>
      </c>
      <c r="C6" s="23" t="s">
        <v>209</v>
      </c>
      <c r="D6" s="23" t="s">
        <v>210</v>
      </c>
      <c r="E6" s="23" t="s">
        <v>211</v>
      </c>
    </row>
    <row r="7" spans="1:8" ht="23.25" customHeight="1" thickBot="1">
      <c r="A7" s="116"/>
      <c r="B7" s="117"/>
      <c r="C7" s="118"/>
      <c r="D7" s="119"/>
      <c r="E7" s="119"/>
    </row>
  </sheetData>
  <mergeCells count="3">
    <mergeCell ref="A4:C4"/>
    <mergeCell ref="B2:E2"/>
    <mergeCell ref="D4:E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J10"/>
  <sheetViews>
    <sheetView zoomScale="75" zoomScaleNormal="75" workbookViewId="0">
      <selection activeCell="F10" sqref="F10"/>
    </sheetView>
  </sheetViews>
  <sheetFormatPr defaultRowHeight="15"/>
  <cols>
    <col min="1" max="1" width="6.28515625" customWidth="1"/>
    <col min="2" max="2" width="5.5703125" customWidth="1"/>
    <col min="3" max="3" width="20.140625" customWidth="1"/>
    <col min="4" max="4" width="15.5703125" customWidth="1"/>
    <col min="5" max="5" width="12.42578125" customWidth="1"/>
    <col min="6" max="6" width="13.5703125" customWidth="1"/>
    <col min="7" max="7" width="18.42578125" customWidth="1"/>
    <col min="8" max="8" width="12" customWidth="1"/>
    <col min="9" max="9" width="13.7109375" customWidth="1"/>
    <col min="10" max="10" width="16.140625" customWidth="1"/>
  </cols>
  <sheetData>
    <row r="3" spans="1:10" ht="15.75">
      <c r="A3" s="5"/>
      <c r="B3" s="213" t="s">
        <v>275</v>
      </c>
      <c r="C3" s="213"/>
      <c r="D3" s="213"/>
      <c r="E3" s="213"/>
      <c r="F3" s="213"/>
      <c r="G3" s="213"/>
      <c r="H3" s="213"/>
      <c r="I3" s="213"/>
    </row>
    <row r="4" spans="1:10" ht="27" customHeight="1">
      <c r="A4" s="181" t="s">
        <v>0</v>
      </c>
      <c r="B4" s="181"/>
      <c r="C4" s="181"/>
      <c r="D4" s="181"/>
      <c r="E4" s="216" t="s">
        <v>273</v>
      </c>
      <c r="F4" s="216"/>
      <c r="G4" s="216"/>
      <c r="H4" s="216"/>
      <c r="I4" s="216"/>
      <c r="J4" s="216"/>
    </row>
    <row r="5" spans="1:10" ht="15.75">
      <c r="A5" s="5"/>
    </row>
    <row r="6" spans="1:10" ht="60">
      <c r="A6" s="217" t="s">
        <v>28</v>
      </c>
      <c r="B6" s="217"/>
      <c r="C6" s="200" t="s">
        <v>29</v>
      </c>
      <c r="D6" s="200" t="s">
        <v>30</v>
      </c>
      <c r="E6" s="200" t="s">
        <v>31</v>
      </c>
      <c r="F6" s="10" t="s">
        <v>32</v>
      </c>
      <c r="G6" s="10" t="s">
        <v>33</v>
      </c>
      <c r="H6" s="10" t="s">
        <v>34</v>
      </c>
      <c r="I6" s="10" t="s">
        <v>35</v>
      </c>
      <c r="J6" s="10" t="s">
        <v>36</v>
      </c>
    </row>
    <row r="7" spans="1:10">
      <c r="A7" s="10" t="s">
        <v>11</v>
      </c>
      <c r="B7" s="10" t="s">
        <v>12</v>
      </c>
      <c r="C7" s="200"/>
      <c r="D7" s="200"/>
      <c r="E7" s="200"/>
      <c r="F7" s="26"/>
      <c r="G7" s="10"/>
      <c r="H7" s="10"/>
      <c r="I7" s="10"/>
      <c r="J7" s="10"/>
    </row>
    <row r="8" spans="1:10" ht="72">
      <c r="A8" s="10">
        <v>2</v>
      </c>
      <c r="B8" s="10"/>
      <c r="C8" s="24" t="s">
        <v>273</v>
      </c>
      <c r="D8" s="25"/>
      <c r="E8" s="25"/>
      <c r="F8" s="78">
        <v>0.92</v>
      </c>
      <c r="G8" s="79">
        <v>0.92</v>
      </c>
      <c r="H8" s="79">
        <v>1</v>
      </c>
      <c r="I8" s="78">
        <v>0.97</v>
      </c>
      <c r="J8" s="83">
        <f>H8/I8</f>
        <v>1.0309278350515465</v>
      </c>
    </row>
    <row r="9" spans="1:10" ht="72">
      <c r="A9" s="44">
        <v>2</v>
      </c>
      <c r="B9" s="44">
        <v>1</v>
      </c>
      <c r="C9" s="66" t="s">
        <v>229</v>
      </c>
      <c r="D9" s="155" t="s">
        <v>39</v>
      </c>
      <c r="E9" s="155" t="s">
        <v>37</v>
      </c>
      <c r="F9" s="78">
        <f>G9*J9</f>
        <v>0.88</v>
      </c>
      <c r="G9" s="79">
        <v>0.88</v>
      </c>
      <c r="H9" s="79">
        <v>1</v>
      </c>
      <c r="I9" s="79">
        <v>1</v>
      </c>
      <c r="J9" s="78">
        <f>H9/I9</f>
        <v>1</v>
      </c>
    </row>
    <row r="10" spans="1:10" ht="84">
      <c r="A10" s="63">
        <v>2</v>
      </c>
      <c r="B10" s="63">
        <v>2</v>
      </c>
      <c r="C10" s="66" t="s">
        <v>38</v>
      </c>
      <c r="D10" s="62" t="s">
        <v>39</v>
      </c>
      <c r="E10" s="62" t="s">
        <v>40</v>
      </c>
      <c r="F10" s="78">
        <f>G10*J10</f>
        <v>0.97</v>
      </c>
      <c r="G10" s="79">
        <v>0.97</v>
      </c>
      <c r="H10" s="79">
        <v>1</v>
      </c>
      <c r="I10" s="79">
        <v>0.94</v>
      </c>
      <c r="J10" s="78">
        <v>1</v>
      </c>
    </row>
  </sheetData>
  <mergeCells count="7">
    <mergeCell ref="C6:C7"/>
    <mergeCell ref="B3:I3"/>
    <mergeCell ref="A4:D4"/>
    <mergeCell ref="E4:J4"/>
    <mergeCell ref="A6:B6"/>
    <mergeCell ref="D6:D7"/>
    <mergeCell ref="E6:E7"/>
  </mergeCells>
  <pageMargins left="0" right="0" top="0.74803149606299213" bottom="0.74803149606299213" header="0.31496062992125984" footer="0.31496062992125984"/>
  <pageSetup paperSize="9" orientation="landscape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'приложение 1'!_ftn1</vt:lpstr>
      <vt:lpstr>'приложение 1'!_ftnref1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2021-03-09T07:25:32Z</dcterms:modified>
</cp:coreProperties>
</file>